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AB\CONFOCAL\iKO_MIC7\"/>
    </mc:Choice>
  </mc:AlternateContent>
  <bookViews>
    <workbookView xWindow="0" yWindow="0" windowWidth="28800" windowHeight="142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4" i="1" l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85" i="1"/>
  <c r="N84" i="1"/>
  <c r="N83" i="1"/>
  <c r="N82" i="1"/>
  <c r="N81" i="1"/>
  <c r="N80" i="1"/>
  <c r="N79" i="1"/>
  <c r="N78" i="1"/>
  <c r="N77" i="1"/>
  <c r="N76" i="1"/>
  <c r="N75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AW55" i="1"/>
  <c r="N51" i="1"/>
  <c r="N50" i="1"/>
  <c r="AY51" i="1"/>
  <c r="AY50" i="1"/>
  <c r="AY49" i="1"/>
  <c r="AY48" i="1"/>
  <c r="N41" i="1"/>
  <c r="AY43" i="1"/>
  <c r="N40" i="1"/>
  <c r="AY42" i="1"/>
  <c r="N39" i="1"/>
  <c r="AC41" i="1"/>
  <c r="N38" i="1"/>
  <c r="AO40" i="1"/>
  <c r="N37" i="1"/>
  <c r="AY35" i="1"/>
  <c r="AF35" i="1"/>
  <c r="AY34" i="1"/>
  <c r="AO34" i="1"/>
  <c r="AF34" i="1"/>
  <c r="AO33" i="1"/>
  <c r="AF33" i="1"/>
  <c r="AO32" i="1"/>
  <c r="AF32" i="1"/>
  <c r="W32" i="1"/>
  <c r="W31" i="1"/>
  <c r="AF28" i="1"/>
  <c r="N28" i="1"/>
  <c r="AF27" i="1"/>
  <c r="N27" i="1"/>
  <c r="AY26" i="1"/>
  <c r="AF26" i="1"/>
  <c r="N26" i="1"/>
  <c r="AY25" i="1"/>
  <c r="AO25" i="1"/>
  <c r="N25" i="1"/>
  <c r="AY24" i="1"/>
  <c r="AO24" i="1"/>
  <c r="N24" i="1"/>
  <c r="AO23" i="1"/>
  <c r="N23" i="1"/>
  <c r="AO22" i="1"/>
  <c r="W22" i="1"/>
  <c r="N22" i="1"/>
  <c r="W21" i="1"/>
  <c r="N21" i="1"/>
  <c r="W20" i="1"/>
  <c r="N20" i="1"/>
  <c r="AY19" i="1"/>
  <c r="AF19" i="1"/>
  <c r="W19" i="1"/>
  <c r="N19" i="1"/>
  <c r="AY18" i="1"/>
  <c r="AF18" i="1"/>
  <c r="W18" i="1"/>
  <c r="N18" i="1"/>
  <c r="AY17" i="1"/>
  <c r="AF17" i="1"/>
  <c r="W17" i="1"/>
  <c r="N17" i="1"/>
  <c r="AY16" i="1"/>
  <c r="AO16" i="1"/>
  <c r="AF16" i="1"/>
  <c r="W16" i="1"/>
  <c r="N16" i="1"/>
  <c r="F16" i="1"/>
  <c r="AY15" i="1"/>
  <c r="AO15" i="1"/>
  <c r="N15" i="1"/>
  <c r="F15" i="1"/>
  <c r="AY14" i="1"/>
  <c r="AO14" i="1"/>
  <c r="N14" i="1"/>
  <c r="F14" i="1"/>
  <c r="AY13" i="1"/>
  <c r="AO13" i="1"/>
  <c r="N13" i="1"/>
  <c r="F13" i="1"/>
  <c r="AY12" i="1"/>
  <c r="AO12" i="1"/>
  <c r="N12" i="1"/>
  <c r="F12" i="1"/>
  <c r="AY11" i="1"/>
  <c r="AO11" i="1"/>
  <c r="AF11" i="1"/>
  <c r="W11" i="1"/>
  <c r="N11" i="1"/>
  <c r="F11" i="1"/>
</calcChain>
</file>

<file path=xl/sharedStrings.xml><?xml version="1.0" encoding="utf-8"?>
<sst xmlns="http://schemas.openxmlformats.org/spreadsheetml/2006/main" count="291" uniqueCount="62">
  <si>
    <t>Parasite</t>
  </si>
  <si>
    <t xml:space="preserve">iKO MIC7 </t>
  </si>
  <si>
    <t>iKO MIC7 Wt Complemented</t>
  </si>
  <si>
    <t>iKO MIC7 Complemented Mutant</t>
  </si>
  <si>
    <t>Drug</t>
  </si>
  <si>
    <t>Rapamycin</t>
  </si>
  <si>
    <t>Cell line</t>
  </si>
  <si>
    <t>GFP-GPI</t>
  </si>
  <si>
    <t>HFF</t>
  </si>
  <si>
    <t>U20S GFP GPI</t>
  </si>
  <si>
    <t>Date</t>
  </si>
  <si>
    <t>Folder</t>
  </si>
  <si>
    <t>iKO_MIC7_SansRP_GFP-GPI_27022020</t>
  </si>
  <si>
    <t>iKO_MIC7_RP_HFF_27022020</t>
  </si>
  <si>
    <t>iKO_MIC7_RP_GFP-GPI_27022020</t>
  </si>
  <si>
    <t>WtComp_RP_GFP-GPI_04032020</t>
  </si>
  <si>
    <t>WtCompMutant_RP_GFP-GPI_04032020</t>
  </si>
  <si>
    <t>File name</t>
  </si>
  <si>
    <t>iKO_MIC7_SansRP_pdisp_1</t>
  </si>
  <si>
    <t>iKO_MIC7_RP_HFF_1</t>
  </si>
  <si>
    <t>iKO_MIC7_RP_GFP-GPI_1</t>
  </si>
  <si>
    <t>WtComp_GFP-GPI_1</t>
  </si>
  <si>
    <t>WtCompMutant_GFP-GPI_1</t>
  </si>
  <si>
    <t>Invasion</t>
  </si>
  <si>
    <t>Frame Start</t>
  </si>
  <si>
    <t>Frame Finish</t>
  </si>
  <si>
    <t>Time Start</t>
  </si>
  <si>
    <t>Time Finish</t>
  </si>
  <si>
    <t>Total time</t>
  </si>
  <si>
    <t>Time in sec</t>
  </si>
  <si>
    <t>Crop1</t>
  </si>
  <si>
    <t>Failed invasion</t>
  </si>
  <si>
    <t>Crop2</t>
  </si>
  <si>
    <t>Crop3</t>
  </si>
  <si>
    <t>Failed Invasion</t>
  </si>
  <si>
    <t>iKO_MIC7_RP_GFP-GPI_4</t>
  </si>
  <si>
    <t>WtComp_GFP-GPI_2</t>
  </si>
  <si>
    <t>378-451</t>
  </si>
  <si>
    <t>WtCompMutant_GFP-GPI_2</t>
  </si>
  <si>
    <t>Crop4</t>
  </si>
  <si>
    <t>iKO_MIC7_SansRP_pdisp_2</t>
  </si>
  <si>
    <t>WtComp_GFP-GPI_3</t>
  </si>
  <si>
    <t>Invasions:</t>
  </si>
  <si>
    <t>WtCompMutant_GFP-GPI_3</t>
  </si>
  <si>
    <t>Failed Invasions:</t>
  </si>
  <si>
    <t>196-328</t>
  </si>
  <si>
    <t>iKO_MIC7_SansRP_GFP-GPI_28022020</t>
  </si>
  <si>
    <t>iKO_MIC7_GFP-GPI_2</t>
  </si>
  <si>
    <t>iKO_MIC7_SansRP_HFF_27022020</t>
  </si>
  <si>
    <t>File</t>
  </si>
  <si>
    <t>iKO_MIC7_SansRP_HFF_1</t>
  </si>
  <si>
    <t>iKO_MIC7_GFP-GPI_3</t>
  </si>
  <si>
    <t>1037-1174</t>
  </si>
  <si>
    <t>iKO_MIC7_GFP-GPI_4</t>
  </si>
  <si>
    <t>Crop5</t>
  </si>
  <si>
    <t>320-480</t>
  </si>
  <si>
    <t>Crop6</t>
  </si>
  <si>
    <t>1-100</t>
  </si>
  <si>
    <t>Crop7</t>
  </si>
  <si>
    <t>260-400</t>
  </si>
  <si>
    <t>NO RAPAMYCIN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</si>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</sst>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/>
    <xf numFmtId="0" fontId="0" fillId="3" borderId="2" xfId="0" applyFill="1" applyBorder="1"/>
    <xf numFmtId="0" fontId="1" fillId="4" borderId="1" xfId="0" applyFont="1" applyFill="1" applyBorder="1"/>
    <xf numFmtId="0" fontId="0" fillId="5" borderId="2" xfId="0" applyFill="1" applyBorder="1"/>
    <xf numFmtId="0" fontId="1" fillId="6" borderId="3" xfId="0" applyFont="1" applyFill="1" applyBorder="1"/>
    <xf numFmtId="0" fontId="0" fillId="7" borderId="4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1" fillId="8" borderId="3" xfId="0" applyFont="1" applyFill="1" applyBorder="1"/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1" fillId="2" borderId="3" xfId="0" applyFont="1" applyFill="1" applyBorder="1"/>
    <xf numFmtId="0" fontId="0" fillId="3" borderId="5" xfId="0" applyFill="1" applyBorder="1"/>
    <xf numFmtId="0" fontId="1" fillId="4" borderId="3" xfId="0" applyFont="1" applyFill="1" applyBorder="1"/>
    <xf numFmtId="0" fontId="0" fillId="5" borderId="5" xfId="0" applyFill="1" applyBorder="1"/>
    <xf numFmtId="0" fontId="1" fillId="6" borderId="6" xfId="0" applyFont="1" applyFill="1" applyBorder="1"/>
    <xf numFmtId="0" fontId="0" fillId="7" borderId="0" xfId="0" applyFill="1" applyBorder="1" applyAlignment="1">
      <alignment horizontal="center" wrapText="1"/>
    </xf>
    <xf numFmtId="0" fontId="0" fillId="7" borderId="7" xfId="0" applyFill="1" applyBorder="1" applyAlignment="1">
      <alignment horizontal="center" wrapText="1"/>
    </xf>
    <xf numFmtId="0" fontId="1" fillId="8" borderId="6" xfId="0" applyFont="1" applyFill="1" applyBorder="1"/>
    <xf numFmtId="0" fontId="0" fillId="8" borderId="0" xfId="0" applyFill="1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0" fontId="0" fillId="7" borderId="5" xfId="0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8" borderId="5" xfId="0" applyFill="1" applyBorder="1" applyAlignment="1">
      <alignment horizontal="center" wrapText="1"/>
    </xf>
    <xf numFmtId="0" fontId="1" fillId="2" borderId="8" xfId="0" applyFont="1" applyFill="1" applyBorder="1"/>
    <xf numFmtId="14" fontId="0" fillId="3" borderId="9" xfId="0" applyNumberFormat="1" applyFill="1" applyBorder="1"/>
    <xf numFmtId="0" fontId="1" fillId="4" borderId="8" xfId="0" applyFont="1" applyFill="1" applyBorder="1"/>
    <xf numFmtId="14" fontId="0" fillId="5" borderId="9" xfId="0" applyNumberFormat="1" applyFill="1" applyBorder="1"/>
    <xf numFmtId="0" fontId="1" fillId="6" borderId="8" xfId="0" applyFont="1" applyFill="1" applyBorder="1"/>
    <xf numFmtId="14" fontId="0" fillId="7" borderId="10" xfId="0" applyNumberFormat="1" applyFill="1" applyBorder="1" applyAlignment="1">
      <alignment horizontal="center" wrapText="1"/>
    </xf>
    <xf numFmtId="14" fontId="0" fillId="7" borderId="9" xfId="0" applyNumberFormat="1" applyFill="1" applyBorder="1" applyAlignment="1">
      <alignment horizontal="center" wrapText="1"/>
    </xf>
    <xf numFmtId="0" fontId="1" fillId="8" borderId="8" xfId="0" applyFont="1" applyFill="1" applyBorder="1"/>
    <xf numFmtId="14" fontId="0" fillId="8" borderId="10" xfId="0" applyNumberFormat="1" applyFill="1" applyBorder="1" applyAlignment="1">
      <alignment horizontal="center" wrapText="1"/>
    </xf>
    <xf numFmtId="14" fontId="0" fillId="8" borderId="9" xfId="0" applyNumberFormat="1" applyFill="1" applyBorder="1" applyAlignment="1">
      <alignment horizontal="center" wrapText="1"/>
    </xf>
    <xf numFmtId="0" fontId="1" fillId="0" borderId="0" xfId="0" applyFont="1"/>
    <xf numFmtId="0" fontId="1" fillId="3" borderId="0" xfId="0" applyFont="1" applyFill="1"/>
    <xf numFmtId="0" fontId="0" fillId="3" borderId="0" xfId="0" applyFill="1"/>
    <xf numFmtId="0" fontId="1" fillId="5" borderId="0" xfId="0" applyFont="1" applyFill="1"/>
    <xf numFmtId="0" fontId="0" fillId="5" borderId="0" xfId="0" applyFill="1"/>
    <xf numFmtId="0" fontId="1" fillId="9" borderId="0" xfId="0" applyFont="1" applyFill="1"/>
    <xf numFmtId="0" fontId="0" fillId="9" borderId="0" xfId="0" applyFill="1"/>
    <xf numFmtId="0" fontId="1" fillId="8" borderId="0" xfId="0" applyFont="1" applyFill="1"/>
    <xf numFmtId="0" fontId="0" fillId="8" borderId="0" xfId="0" applyFill="1"/>
    <xf numFmtId="0" fontId="0" fillId="0" borderId="0" xfId="0" applyNumberFormat="1"/>
    <xf numFmtId="0" fontId="1" fillId="0" borderId="0" xfId="0" applyNumberFormat="1" applyFont="1"/>
    <xf numFmtId="20" fontId="0" fillId="0" borderId="0" xfId="0" applyNumberFormat="1"/>
    <xf numFmtId="1" fontId="0" fillId="0" borderId="0" xfId="0" applyNumberFormat="1"/>
    <xf numFmtId="1" fontId="1" fillId="0" borderId="0" xfId="0" applyNumberFormat="1" applyFont="1"/>
    <xf numFmtId="0" fontId="2" fillId="0" borderId="0" xfId="0" applyFont="1"/>
    <xf numFmtId="4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25"/>
  <sheetViews>
    <sheetView tabSelected="1" workbookViewId="0"/>
  </sheetViews>
  <sheetFormatPr defaultRowHeight="15" x14ac:dyDescent="0.25"/>
  <cols>
    <col min="2" max="2" width="12.7109375" customWidth="1"/>
    <col min="3" max="3" width="17.28515625" customWidth="1"/>
    <col min="4" max="4" width="12.7109375" customWidth="1"/>
    <col min="5" max="5" width="11.85546875" customWidth="1"/>
    <col min="6" max="6" width="11.7109375" customWidth="1"/>
    <col min="7" max="7" width="11.42578125" customWidth="1"/>
    <col min="10" max="10" width="15.42578125" customWidth="1"/>
    <col min="11" max="11" width="17.140625" customWidth="1"/>
    <col min="12" max="12" width="11.85546875" customWidth="1"/>
    <col min="13" max="13" width="13" customWidth="1"/>
    <col min="14" max="14" width="12.7109375" customWidth="1"/>
    <col min="15" max="15" width="12" customWidth="1"/>
    <col min="17" max="17" width="1.42578125" customWidth="1"/>
    <col min="19" max="19" width="14.5703125" customWidth="1"/>
    <col min="20" max="20" width="19.7109375" customWidth="1"/>
    <col min="21" max="21" width="15.42578125" customWidth="1"/>
    <col min="22" max="22" width="14" customWidth="1"/>
    <col min="23" max="23" width="11" customWidth="1"/>
    <col min="24" max="24" width="15.140625" customWidth="1"/>
    <col min="26" max="26" width="1.85546875" customWidth="1"/>
    <col min="27" max="27" width="4.28515625" customWidth="1"/>
    <col min="28" max="28" width="16.28515625" customWidth="1"/>
    <col min="29" max="29" width="15.28515625" customWidth="1"/>
    <col min="30" max="30" width="12.140625" customWidth="1"/>
    <col min="31" max="31" width="11.5703125" customWidth="1"/>
    <col min="32" max="32" width="13.5703125" customWidth="1"/>
    <col min="33" max="33" width="14.85546875" customWidth="1"/>
    <col min="35" max="35" width="1.85546875" customWidth="1"/>
    <col min="37" max="37" width="11.85546875" customWidth="1"/>
    <col min="38" max="38" width="14.7109375" customWidth="1"/>
    <col min="39" max="39" width="12.42578125" customWidth="1"/>
    <col min="40" max="40" width="12.5703125" customWidth="1"/>
    <col min="41" max="41" width="13.5703125" customWidth="1"/>
    <col min="42" max="42" width="12.28515625" customWidth="1"/>
    <col min="44" max="44" width="1.85546875" customWidth="1"/>
    <col min="47" max="47" width="15.140625" customWidth="1"/>
    <col min="48" max="48" width="14.140625" customWidth="1"/>
    <col min="49" max="49" width="16.140625" customWidth="1"/>
    <col min="50" max="50" width="13.7109375" customWidth="1"/>
    <col min="51" max="51" width="12.28515625" customWidth="1"/>
    <col min="52" max="52" width="14" customWidth="1"/>
  </cols>
  <sheetData>
    <row r="1" spans="1:52" ht="15.75" thickBot="1" x14ac:dyDescent="0.3">
      <c r="G1" s="44"/>
    </row>
    <row r="2" spans="1:52" ht="15.75" thickBot="1" x14ac:dyDescent="0.3">
      <c r="B2" s="1" t="s">
        <v>0</v>
      </c>
      <c r="C2" s="2" t="s">
        <v>1</v>
      </c>
      <c r="G2" s="44"/>
      <c r="J2" s="1" t="s">
        <v>0</v>
      </c>
      <c r="K2" s="2" t="s">
        <v>1</v>
      </c>
      <c r="S2" s="3" t="s">
        <v>0</v>
      </c>
      <c r="T2" s="4" t="s">
        <v>1</v>
      </c>
      <c r="AB2" s="3" t="s">
        <v>0</v>
      </c>
      <c r="AC2" s="4" t="s">
        <v>1</v>
      </c>
      <c r="AK2" s="5" t="s">
        <v>0</v>
      </c>
      <c r="AL2" s="6" t="s">
        <v>2</v>
      </c>
      <c r="AM2" s="7"/>
      <c r="AU2" s="8" t="s">
        <v>0</v>
      </c>
      <c r="AV2" s="9" t="s">
        <v>3</v>
      </c>
      <c r="AW2" s="10"/>
    </row>
    <row r="3" spans="1:52" ht="15.75" thickBot="1" x14ac:dyDescent="0.3">
      <c r="B3" s="11" t="s">
        <v>4</v>
      </c>
      <c r="C3" s="12" t="s">
        <v>60</v>
      </c>
      <c r="G3" s="44"/>
      <c r="J3" s="11" t="s">
        <v>4</v>
      </c>
      <c r="K3" s="12" t="s">
        <v>60</v>
      </c>
      <c r="S3" s="13" t="s">
        <v>4</v>
      </c>
      <c r="T3" s="14" t="s">
        <v>5</v>
      </c>
      <c r="AB3" s="13" t="s">
        <v>4</v>
      </c>
      <c r="AC3" s="14" t="s">
        <v>5</v>
      </c>
      <c r="AK3" s="15" t="s">
        <v>4</v>
      </c>
      <c r="AL3" s="16" t="s">
        <v>5</v>
      </c>
      <c r="AM3" s="17"/>
      <c r="AU3" s="18" t="s">
        <v>4</v>
      </c>
      <c r="AV3" s="19" t="s">
        <v>5</v>
      </c>
      <c r="AW3" s="20"/>
    </row>
    <row r="4" spans="1:52" ht="15.75" thickBot="1" x14ac:dyDescent="0.3">
      <c r="B4" s="11" t="s">
        <v>6</v>
      </c>
      <c r="C4" s="12" t="s">
        <v>8</v>
      </c>
      <c r="G4" s="44"/>
      <c r="J4" s="11" t="s">
        <v>6</v>
      </c>
      <c r="K4" s="12" t="s">
        <v>7</v>
      </c>
      <c r="S4" s="13" t="s">
        <v>6</v>
      </c>
      <c r="T4" s="14" t="s">
        <v>8</v>
      </c>
      <c r="AB4" s="13" t="s">
        <v>6</v>
      </c>
      <c r="AC4" s="14" t="s">
        <v>9</v>
      </c>
      <c r="AK4" s="5" t="s">
        <v>6</v>
      </c>
      <c r="AL4" s="21" t="s">
        <v>9</v>
      </c>
      <c r="AM4" s="22"/>
      <c r="AU4" s="8" t="s">
        <v>6</v>
      </c>
      <c r="AV4" s="23" t="s">
        <v>9</v>
      </c>
      <c r="AW4" s="24"/>
    </row>
    <row r="5" spans="1:52" ht="15.75" thickBot="1" x14ac:dyDescent="0.3">
      <c r="B5" s="25" t="s">
        <v>10</v>
      </c>
      <c r="C5" s="26">
        <v>43888</v>
      </c>
      <c r="G5" s="44"/>
      <c r="J5" s="25" t="s">
        <v>10</v>
      </c>
      <c r="K5" s="26">
        <v>43888</v>
      </c>
      <c r="S5" s="27" t="s">
        <v>10</v>
      </c>
      <c r="T5" s="28">
        <v>43887</v>
      </c>
      <c r="AB5" s="27" t="s">
        <v>10</v>
      </c>
      <c r="AC5" s="28">
        <v>43887</v>
      </c>
      <c r="AK5" s="29" t="s">
        <v>10</v>
      </c>
      <c r="AL5" s="30">
        <v>43894</v>
      </c>
      <c r="AM5" s="31"/>
      <c r="AU5" s="32" t="s">
        <v>10</v>
      </c>
      <c r="AV5" s="33">
        <v>43894</v>
      </c>
      <c r="AW5" s="34"/>
    </row>
    <row r="6" spans="1:52" x14ac:dyDescent="0.25">
      <c r="B6" s="35"/>
      <c r="G6" s="44"/>
      <c r="J6" s="35"/>
      <c r="S6" s="35"/>
      <c r="AB6" s="35"/>
    </row>
    <row r="7" spans="1:52" x14ac:dyDescent="0.25">
      <c r="B7" s="36" t="s">
        <v>11</v>
      </c>
      <c r="C7" s="37" t="s">
        <v>48</v>
      </c>
      <c r="D7" s="37"/>
      <c r="E7" s="37"/>
      <c r="G7" s="44"/>
      <c r="J7" s="36" t="s">
        <v>11</v>
      </c>
      <c r="K7" s="37" t="s">
        <v>12</v>
      </c>
      <c r="L7" s="37"/>
      <c r="M7" s="37"/>
      <c r="S7" s="38" t="s">
        <v>11</v>
      </c>
      <c r="T7" s="39" t="s">
        <v>13</v>
      </c>
      <c r="U7" s="39"/>
      <c r="V7" s="39"/>
      <c r="AB7" s="38" t="s">
        <v>11</v>
      </c>
      <c r="AC7" s="39" t="s">
        <v>14</v>
      </c>
      <c r="AD7" s="39"/>
      <c r="AE7" s="39"/>
      <c r="AK7" s="40" t="s">
        <v>11</v>
      </c>
      <c r="AL7" s="41" t="s">
        <v>15</v>
      </c>
      <c r="AM7" s="41"/>
      <c r="AN7" s="41"/>
      <c r="AU7" s="42" t="s">
        <v>11</v>
      </c>
      <c r="AV7" s="43" t="s">
        <v>16</v>
      </c>
      <c r="AW7" s="43"/>
      <c r="AX7" s="43"/>
    </row>
    <row r="8" spans="1:52" x14ac:dyDescent="0.25">
      <c r="B8" s="36" t="s">
        <v>49</v>
      </c>
      <c r="C8" s="37" t="s">
        <v>50</v>
      </c>
      <c r="D8" s="37"/>
      <c r="E8" s="37"/>
      <c r="G8" s="44"/>
      <c r="J8" s="36" t="s">
        <v>17</v>
      </c>
      <c r="K8" s="37" t="s">
        <v>18</v>
      </c>
      <c r="L8" s="37"/>
      <c r="M8" s="37"/>
      <c r="S8" s="38" t="s">
        <v>17</v>
      </c>
      <c r="T8" s="39" t="s">
        <v>19</v>
      </c>
      <c r="U8" s="39"/>
      <c r="V8" s="39"/>
      <c r="AB8" s="38" t="s">
        <v>17</v>
      </c>
      <c r="AC8" s="39" t="s">
        <v>20</v>
      </c>
      <c r="AD8" s="39"/>
      <c r="AE8" s="39"/>
      <c r="AK8" s="40" t="s">
        <v>17</v>
      </c>
      <c r="AL8" s="41" t="s">
        <v>21</v>
      </c>
      <c r="AM8" s="41"/>
      <c r="AN8" s="41"/>
      <c r="AU8" s="42" t="s">
        <v>17</v>
      </c>
      <c r="AV8" s="43" t="s">
        <v>22</v>
      </c>
      <c r="AW8" s="43"/>
      <c r="AX8" s="43"/>
    </row>
    <row r="9" spans="1:52" x14ac:dyDescent="0.25">
      <c r="B9" s="35" t="s">
        <v>23</v>
      </c>
      <c r="G9" s="44"/>
      <c r="J9" s="35" t="s">
        <v>23</v>
      </c>
      <c r="O9" s="44"/>
      <c r="S9" s="35" t="s">
        <v>23</v>
      </c>
      <c r="X9" s="44"/>
      <c r="AB9" s="35" t="s">
        <v>23</v>
      </c>
      <c r="AG9" s="44"/>
      <c r="AK9" s="35" t="s">
        <v>23</v>
      </c>
      <c r="AP9" s="44"/>
      <c r="AU9" s="35" t="s">
        <v>23</v>
      </c>
      <c r="AZ9" s="44"/>
    </row>
    <row r="10" spans="1:52" x14ac:dyDescent="0.25">
      <c r="B10" s="35" t="s">
        <v>24</v>
      </c>
      <c r="C10" s="35" t="s">
        <v>25</v>
      </c>
      <c r="D10" s="35" t="s">
        <v>26</v>
      </c>
      <c r="E10" s="35" t="s">
        <v>27</v>
      </c>
      <c r="F10" s="35" t="s">
        <v>28</v>
      </c>
      <c r="G10" s="45" t="s">
        <v>29</v>
      </c>
      <c r="J10" s="35" t="s">
        <v>24</v>
      </c>
      <c r="K10" s="35" t="s">
        <v>25</v>
      </c>
      <c r="L10" s="35" t="s">
        <v>26</v>
      </c>
      <c r="M10" s="35" t="s">
        <v>27</v>
      </c>
      <c r="N10" s="35" t="s">
        <v>28</v>
      </c>
      <c r="O10" s="45" t="s">
        <v>29</v>
      </c>
      <c r="S10" s="35" t="s">
        <v>24</v>
      </c>
      <c r="T10" s="35" t="s">
        <v>25</v>
      </c>
      <c r="U10" s="35" t="s">
        <v>26</v>
      </c>
      <c r="V10" s="35" t="s">
        <v>27</v>
      </c>
      <c r="W10" s="35" t="s">
        <v>28</v>
      </c>
      <c r="X10" s="45" t="s">
        <v>29</v>
      </c>
      <c r="AB10" s="35" t="s">
        <v>24</v>
      </c>
      <c r="AC10" s="35" t="s">
        <v>25</v>
      </c>
      <c r="AD10" s="35" t="s">
        <v>26</v>
      </c>
      <c r="AE10" s="35" t="s">
        <v>27</v>
      </c>
      <c r="AF10" s="35" t="s">
        <v>28</v>
      </c>
      <c r="AG10" s="45" t="s">
        <v>29</v>
      </c>
      <c r="AK10" s="35" t="s">
        <v>24</v>
      </c>
      <c r="AL10" s="35" t="s">
        <v>25</v>
      </c>
      <c r="AM10" s="35" t="s">
        <v>26</v>
      </c>
      <c r="AN10" s="35" t="s">
        <v>27</v>
      </c>
      <c r="AO10" s="35" t="s">
        <v>28</v>
      </c>
      <c r="AP10" s="45" t="s">
        <v>29</v>
      </c>
      <c r="AU10" s="35" t="s">
        <v>24</v>
      </c>
      <c r="AV10" s="35" t="s">
        <v>25</v>
      </c>
      <c r="AW10" s="35" t="s">
        <v>26</v>
      </c>
      <c r="AX10" s="35" t="s">
        <v>27</v>
      </c>
      <c r="AY10" s="35" t="s">
        <v>28</v>
      </c>
      <c r="AZ10" s="45" t="s">
        <v>29</v>
      </c>
    </row>
    <row r="11" spans="1:52" x14ac:dyDescent="0.25">
      <c r="A11" s="35">
        <v>1</v>
      </c>
      <c r="B11">
        <v>0</v>
      </c>
      <c r="C11">
        <v>74</v>
      </c>
      <c r="D11" s="46">
        <v>0</v>
      </c>
      <c r="E11" s="46">
        <v>5.6250000000000001E-2</v>
      </c>
      <c r="F11" s="46">
        <f>E11-D11</f>
        <v>5.6250000000000001E-2</v>
      </c>
      <c r="G11" s="47">
        <v>81</v>
      </c>
      <c r="I11" s="35">
        <v>1</v>
      </c>
      <c r="J11">
        <v>93</v>
      </c>
      <c r="K11">
        <v>128</v>
      </c>
      <c r="L11" s="46">
        <v>7.3611111111111113E-2</v>
      </c>
      <c r="M11" s="46">
        <v>0.10208333333333335</v>
      </c>
      <c r="N11" s="46">
        <f>M11-L11</f>
        <v>2.8472222222222232E-2</v>
      </c>
      <c r="O11" s="47">
        <v>41</v>
      </c>
      <c r="R11" s="35">
        <v>1</v>
      </c>
      <c r="S11">
        <v>176</v>
      </c>
      <c r="T11">
        <v>212</v>
      </c>
      <c r="U11" s="46">
        <v>0.12986111111111112</v>
      </c>
      <c r="V11" s="46">
        <v>0.15625</v>
      </c>
      <c r="W11" s="46">
        <f>V11-U11</f>
        <v>2.6388888888888878E-2</v>
      </c>
      <c r="X11" s="47">
        <v>38</v>
      </c>
      <c r="Y11" t="s">
        <v>30</v>
      </c>
      <c r="AA11" s="48">
        <v>1</v>
      </c>
      <c r="AB11">
        <v>100</v>
      </c>
      <c r="AC11">
        <v>130</v>
      </c>
      <c r="AD11" s="46">
        <v>8.1250000000000003E-2</v>
      </c>
      <c r="AE11" s="46">
        <v>0.10625</v>
      </c>
      <c r="AF11" s="46">
        <f>AE11-AD11</f>
        <v>2.4999999999999994E-2</v>
      </c>
      <c r="AG11" s="47">
        <v>36</v>
      </c>
      <c r="AJ11" s="48">
        <v>1</v>
      </c>
      <c r="AK11">
        <v>42</v>
      </c>
      <c r="AL11">
        <v>71</v>
      </c>
      <c r="AM11" s="46">
        <v>3.125E-2</v>
      </c>
      <c r="AN11" s="46">
        <v>5.347222222222222E-2</v>
      </c>
      <c r="AO11" s="46">
        <f>AN11-AM11</f>
        <v>2.222222222222222E-2</v>
      </c>
      <c r="AP11" s="47">
        <v>32</v>
      </c>
      <c r="AT11" s="48">
        <v>1</v>
      </c>
      <c r="AU11">
        <v>303</v>
      </c>
      <c r="AV11">
        <v>331</v>
      </c>
      <c r="AW11" s="46">
        <v>0.23055555555555554</v>
      </c>
      <c r="AX11" s="46">
        <v>0.25208333333333333</v>
      </c>
      <c r="AY11" s="46">
        <f>AX11-AW11</f>
        <v>2.1527777777777785E-2</v>
      </c>
      <c r="AZ11">
        <v>31</v>
      </c>
    </row>
    <row r="12" spans="1:52" x14ac:dyDescent="0.25">
      <c r="A12" s="35">
        <v>2</v>
      </c>
      <c r="B12">
        <v>194</v>
      </c>
      <c r="C12">
        <v>233</v>
      </c>
      <c r="D12" s="46">
        <v>0.14861111111111111</v>
      </c>
      <c r="E12" s="46">
        <v>0.17847222222222223</v>
      </c>
      <c r="F12" s="46">
        <f t="shared" ref="F12:F16" si="0">E12-D12</f>
        <v>2.9861111111111116E-2</v>
      </c>
      <c r="G12" s="47">
        <v>43</v>
      </c>
      <c r="I12" s="35">
        <v>2</v>
      </c>
      <c r="J12">
        <v>119</v>
      </c>
      <c r="K12">
        <v>150</v>
      </c>
      <c r="L12" s="46">
        <v>9.6527777777777768E-2</v>
      </c>
      <c r="M12" s="46">
        <v>0.11944444444444445</v>
      </c>
      <c r="N12" s="46">
        <f t="shared" ref="N12:N28" si="1">M12-L12</f>
        <v>2.2916666666666682E-2</v>
      </c>
      <c r="O12" s="47">
        <v>33</v>
      </c>
      <c r="R12" s="35"/>
      <c r="U12" s="46"/>
      <c r="V12" s="46"/>
      <c r="W12" s="46"/>
      <c r="X12" s="47"/>
      <c r="AA12" s="48"/>
      <c r="AJ12" s="48">
        <v>2</v>
      </c>
      <c r="AK12">
        <v>302</v>
      </c>
      <c r="AL12">
        <v>332</v>
      </c>
      <c r="AM12" s="46">
        <v>0.2298611111111111</v>
      </c>
      <c r="AN12" s="46">
        <v>0.25277777777777777</v>
      </c>
      <c r="AO12" s="46">
        <f t="shared" ref="AO12:AO16" si="2">AN12-AM12</f>
        <v>2.2916666666666669E-2</v>
      </c>
      <c r="AP12" s="47">
        <v>33</v>
      </c>
      <c r="AQ12" t="s">
        <v>30</v>
      </c>
      <c r="AT12" s="48">
        <v>2</v>
      </c>
      <c r="AU12">
        <v>87</v>
      </c>
      <c r="AV12">
        <v>120</v>
      </c>
      <c r="AW12" s="46">
        <v>6.5277777777777782E-2</v>
      </c>
      <c r="AX12" s="46">
        <v>9.0277777777777776E-2</v>
      </c>
      <c r="AY12" s="46">
        <f t="shared" ref="AY12:AY19" si="3">AX12-AW12</f>
        <v>2.4999999999999994E-2</v>
      </c>
      <c r="AZ12">
        <v>36</v>
      </c>
    </row>
    <row r="13" spans="1:52" x14ac:dyDescent="0.25">
      <c r="A13" s="35">
        <v>3</v>
      </c>
      <c r="B13">
        <v>658</v>
      </c>
      <c r="C13">
        <v>693</v>
      </c>
      <c r="D13" s="46">
        <v>0.50208333333333333</v>
      </c>
      <c r="E13" s="46">
        <v>0.53333333333333333</v>
      </c>
      <c r="F13" s="46">
        <f t="shared" si="0"/>
        <v>3.125E-2</v>
      </c>
      <c r="G13" s="47">
        <v>45</v>
      </c>
      <c r="I13" s="35">
        <v>3</v>
      </c>
      <c r="J13">
        <v>114</v>
      </c>
      <c r="K13">
        <v>136</v>
      </c>
      <c r="L13" s="46">
        <v>9.0972222222222218E-2</v>
      </c>
      <c r="M13" s="46">
        <v>0.10833333333333334</v>
      </c>
      <c r="N13" s="46">
        <f t="shared" si="1"/>
        <v>1.7361111111111119E-2</v>
      </c>
      <c r="O13" s="47">
        <v>25</v>
      </c>
      <c r="AA13" s="47"/>
      <c r="AJ13" s="48">
        <v>3</v>
      </c>
      <c r="AK13">
        <v>192</v>
      </c>
      <c r="AL13">
        <v>230</v>
      </c>
      <c r="AM13" s="46">
        <v>0.14583333333333334</v>
      </c>
      <c r="AN13" s="46">
        <v>0.17430555555555557</v>
      </c>
      <c r="AO13" s="46">
        <f t="shared" si="2"/>
        <v>2.8472222222222232E-2</v>
      </c>
      <c r="AP13" s="47">
        <v>41</v>
      </c>
      <c r="AT13" s="48">
        <v>3</v>
      </c>
      <c r="AU13">
        <v>379</v>
      </c>
      <c r="AV13">
        <v>398</v>
      </c>
      <c r="AW13" s="46">
        <v>0.28819444444444448</v>
      </c>
      <c r="AX13" s="46">
        <v>0.30277777777777776</v>
      </c>
      <c r="AY13" s="46">
        <f t="shared" si="3"/>
        <v>1.4583333333333282E-2</v>
      </c>
      <c r="AZ13">
        <v>21</v>
      </c>
    </row>
    <row r="14" spans="1:52" x14ac:dyDescent="0.25">
      <c r="A14" s="35">
        <v>4</v>
      </c>
      <c r="B14">
        <v>671</v>
      </c>
      <c r="C14">
        <v>718</v>
      </c>
      <c r="D14" s="46">
        <v>0.51597222222222217</v>
      </c>
      <c r="E14" s="46">
        <v>0.55208333333333337</v>
      </c>
      <c r="F14" s="46">
        <f t="shared" si="0"/>
        <v>3.6111111111111205E-2</v>
      </c>
      <c r="G14" s="47">
        <v>52</v>
      </c>
      <c r="I14" s="35">
        <v>4</v>
      </c>
      <c r="J14">
        <v>15</v>
      </c>
      <c r="K14">
        <v>44</v>
      </c>
      <c r="L14" s="46">
        <v>1.1111111111111112E-2</v>
      </c>
      <c r="M14" s="46">
        <v>3.4027777777777775E-2</v>
      </c>
      <c r="N14" s="46">
        <f t="shared" si="1"/>
        <v>2.2916666666666662E-2</v>
      </c>
      <c r="O14" s="47">
        <v>33</v>
      </c>
      <c r="S14" s="35" t="s">
        <v>31</v>
      </c>
      <c r="X14" s="44"/>
      <c r="AB14" s="35" t="s">
        <v>31</v>
      </c>
      <c r="AG14" s="44"/>
      <c r="AJ14" s="48">
        <v>4</v>
      </c>
      <c r="AK14">
        <v>514</v>
      </c>
      <c r="AL14">
        <v>558</v>
      </c>
      <c r="AM14" s="46">
        <v>0.39166666666666666</v>
      </c>
      <c r="AN14" s="46">
        <v>0.42499999999999999</v>
      </c>
      <c r="AO14" s="46">
        <f t="shared" si="2"/>
        <v>3.3333333333333326E-2</v>
      </c>
      <c r="AP14" s="47">
        <v>48</v>
      </c>
      <c r="AT14" s="48">
        <v>4</v>
      </c>
      <c r="AU14">
        <v>226</v>
      </c>
      <c r="AV14">
        <v>255</v>
      </c>
      <c r="AW14" s="46">
        <v>0.17152777777777775</v>
      </c>
      <c r="AX14" s="46">
        <v>0.19375000000000001</v>
      </c>
      <c r="AY14" s="46">
        <f t="shared" si="3"/>
        <v>2.2222222222222254E-2</v>
      </c>
      <c r="AZ14">
        <v>32</v>
      </c>
    </row>
    <row r="15" spans="1:52" x14ac:dyDescent="0.25">
      <c r="A15" s="35">
        <v>5</v>
      </c>
      <c r="B15">
        <v>800</v>
      </c>
      <c r="C15">
        <v>834</v>
      </c>
      <c r="D15" s="46">
        <v>0.61527777777777781</v>
      </c>
      <c r="E15" s="46">
        <v>0.64166666666666672</v>
      </c>
      <c r="F15" s="46">
        <f t="shared" si="0"/>
        <v>2.6388888888888906E-2</v>
      </c>
      <c r="G15" s="47">
        <v>38</v>
      </c>
      <c r="I15" s="35">
        <v>5</v>
      </c>
      <c r="J15">
        <v>127</v>
      </c>
      <c r="K15">
        <v>167</v>
      </c>
      <c r="L15" s="46">
        <v>0.1013888888888889</v>
      </c>
      <c r="M15" s="46">
        <v>0.13333333333333333</v>
      </c>
      <c r="N15" s="46">
        <f t="shared" si="1"/>
        <v>3.1944444444444428E-2</v>
      </c>
      <c r="O15" s="47">
        <v>46</v>
      </c>
      <c r="S15" s="35" t="s">
        <v>24</v>
      </c>
      <c r="T15" s="35" t="s">
        <v>25</v>
      </c>
      <c r="U15" s="35" t="s">
        <v>26</v>
      </c>
      <c r="V15" s="35" t="s">
        <v>27</v>
      </c>
      <c r="W15" s="35" t="s">
        <v>28</v>
      </c>
      <c r="X15" s="45" t="s">
        <v>29</v>
      </c>
      <c r="AB15" s="35" t="s">
        <v>24</v>
      </c>
      <c r="AC15" s="35" t="s">
        <v>25</v>
      </c>
      <c r="AD15" s="35" t="s">
        <v>26</v>
      </c>
      <c r="AE15" s="35" t="s">
        <v>27</v>
      </c>
      <c r="AF15" s="35" t="s">
        <v>28</v>
      </c>
      <c r="AG15" s="45" t="s">
        <v>29</v>
      </c>
      <c r="AJ15" s="48">
        <v>5</v>
      </c>
      <c r="AK15">
        <v>212</v>
      </c>
      <c r="AL15">
        <v>257</v>
      </c>
      <c r="AM15" s="46">
        <v>0.16111111111111112</v>
      </c>
      <c r="AN15" s="46">
        <v>0.19513888888888889</v>
      </c>
      <c r="AO15" s="46">
        <f t="shared" si="2"/>
        <v>3.4027777777777768E-2</v>
      </c>
      <c r="AP15" s="47">
        <v>49</v>
      </c>
      <c r="AT15" s="48">
        <v>5</v>
      </c>
      <c r="AU15">
        <v>255</v>
      </c>
      <c r="AV15">
        <v>296</v>
      </c>
      <c r="AW15" s="46">
        <v>0.19375000000000001</v>
      </c>
      <c r="AX15" s="46">
        <v>0.22500000000000001</v>
      </c>
      <c r="AY15" s="46">
        <f t="shared" si="3"/>
        <v>3.125E-2</v>
      </c>
      <c r="AZ15">
        <v>45</v>
      </c>
    </row>
    <row r="16" spans="1:52" x14ac:dyDescent="0.25">
      <c r="A16" s="35">
        <v>6</v>
      </c>
      <c r="B16">
        <v>540</v>
      </c>
      <c r="C16">
        <v>573</v>
      </c>
      <c r="D16" s="46">
        <v>0.4152777777777778</v>
      </c>
      <c r="E16" s="46">
        <v>0.44027777777777777</v>
      </c>
      <c r="F16" s="46">
        <f t="shared" si="0"/>
        <v>2.4999999999999967E-2</v>
      </c>
      <c r="G16" s="47">
        <v>36</v>
      </c>
      <c r="I16" s="35">
        <v>6</v>
      </c>
      <c r="J16">
        <v>97</v>
      </c>
      <c r="K16">
        <v>136</v>
      </c>
      <c r="L16" s="46">
        <v>7.7083333333333337E-2</v>
      </c>
      <c r="M16" s="46">
        <v>0.10833333333333334</v>
      </c>
      <c r="N16" s="46">
        <f t="shared" si="1"/>
        <v>3.125E-2</v>
      </c>
      <c r="O16" s="47">
        <v>45</v>
      </c>
      <c r="R16" s="35">
        <v>1</v>
      </c>
      <c r="S16">
        <v>88</v>
      </c>
      <c r="T16">
        <v>144</v>
      </c>
      <c r="U16" s="46">
        <v>6.458333333333334E-2</v>
      </c>
      <c r="V16" s="46">
        <v>0.10625</v>
      </c>
      <c r="W16" s="46">
        <f>V16-U16</f>
        <v>4.1666666666666657E-2</v>
      </c>
      <c r="X16" s="47">
        <v>60</v>
      </c>
      <c r="AA16" s="35">
        <v>1</v>
      </c>
      <c r="AB16">
        <v>9</v>
      </c>
      <c r="AC16">
        <v>65</v>
      </c>
      <c r="AD16" s="46">
        <v>6.2499999999999995E-3</v>
      </c>
      <c r="AE16" s="46">
        <v>5.2777777777777778E-2</v>
      </c>
      <c r="AF16" s="46">
        <f>AE16-AD16</f>
        <v>4.6527777777777779E-2</v>
      </c>
      <c r="AG16" s="47">
        <v>67</v>
      </c>
      <c r="AH16" t="s">
        <v>32</v>
      </c>
      <c r="AJ16" s="48">
        <v>6</v>
      </c>
      <c r="AK16">
        <v>829</v>
      </c>
      <c r="AL16">
        <v>866</v>
      </c>
      <c r="AM16" s="46">
        <v>0.63194444444444442</v>
      </c>
      <c r="AN16" s="46">
        <v>0.66041666666666665</v>
      </c>
      <c r="AO16" s="46">
        <f t="shared" si="2"/>
        <v>2.8472222222222232E-2</v>
      </c>
      <c r="AP16" s="47">
        <v>41</v>
      </c>
      <c r="AT16" s="48">
        <v>6</v>
      </c>
      <c r="AU16">
        <v>186</v>
      </c>
      <c r="AV16">
        <v>203</v>
      </c>
      <c r="AW16" s="46">
        <v>0.14097222222222222</v>
      </c>
      <c r="AX16" s="46">
        <v>0.15416666666666667</v>
      </c>
      <c r="AY16" s="46">
        <f>AX16-AW16</f>
        <v>1.3194444444444453E-2</v>
      </c>
      <c r="AZ16">
        <v>19</v>
      </c>
    </row>
    <row r="17" spans="1:52" x14ac:dyDescent="0.25">
      <c r="A17" s="35"/>
      <c r="F17" s="46"/>
      <c r="G17" s="47"/>
      <c r="I17" s="35">
        <v>7</v>
      </c>
      <c r="J17">
        <v>224</v>
      </c>
      <c r="K17">
        <v>259</v>
      </c>
      <c r="L17" s="46">
        <v>0.17916666666666667</v>
      </c>
      <c r="M17" s="46">
        <v>0.2076388888888889</v>
      </c>
      <c r="N17" s="46">
        <f t="shared" si="1"/>
        <v>2.8472222222222232E-2</v>
      </c>
      <c r="O17" s="47">
        <v>41</v>
      </c>
      <c r="R17" s="35">
        <v>2</v>
      </c>
      <c r="S17">
        <v>89</v>
      </c>
      <c r="T17">
        <v>113</v>
      </c>
      <c r="U17" s="46">
        <v>6.5277777777777782E-2</v>
      </c>
      <c r="V17" s="46">
        <v>8.2638888888888887E-2</v>
      </c>
      <c r="W17" s="46">
        <f t="shared" ref="W17:W22" si="4">V17-U17</f>
        <v>1.7361111111111105E-2</v>
      </c>
      <c r="X17" s="47">
        <v>25</v>
      </c>
      <c r="Y17" t="s">
        <v>30</v>
      </c>
      <c r="AA17" s="48">
        <v>2</v>
      </c>
      <c r="AB17">
        <v>428</v>
      </c>
      <c r="AC17">
        <v>493</v>
      </c>
      <c r="AD17" s="46">
        <v>0.3527777777777778</v>
      </c>
      <c r="AE17" s="46">
        <v>0.40625</v>
      </c>
      <c r="AF17" s="46">
        <f t="shared" ref="AF17:AF19" si="5">AE17-AD17</f>
        <v>5.3472222222222199E-2</v>
      </c>
      <c r="AG17" s="47">
        <v>77</v>
      </c>
      <c r="AP17" s="47"/>
      <c r="AT17" s="48">
        <v>7</v>
      </c>
      <c r="AU17">
        <v>62</v>
      </c>
      <c r="AV17">
        <v>96</v>
      </c>
      <c r="AW17" s="46">
        <v>4.6527777777777779E-2</v>
      </c>
      <c r="AX17" s="46">
        <v>7.2222222222222229E-2</v>
      </c>
      <c r="AY17" s="46">
        <f t="shared" si="3"/>
        <v>2.569444444444445E-2</v>
      </c>
      <c r="AZ17">
        <v>37</v>
      </c>
    </row>
    <row r="18" spans="1:52" x14ac:dyDescent="0.25">
      <c r="G18" s="47"/>
      <c r="I18" s="35">
        <v>8</v>
      </c>
      <c r="J18">
        <v>128</v>
      </c>
      <c r="K18">
        <v>155</v>
      </c>
      <c r="L18" s="46">
        <v>0.10208333333333335</v>
      </c>
      <c r="M18" s="46">
        <v>0.12361111111111112</v>
      </c>
      <c r="N18" s="46">
        <f t="shared" si="1"/>
        <v>2.1527777777777771E-2</v>
      </c>
      <c r="O18" s="47">
        <v>31</v>
      </c>
      <c r="R18" s="35">
        <v>3</v>
      </c>
      <c r="S18">
        <v>106</v>
      </c>
      <c r="T18">
        <v>201</v>
      </c>
      <c r="U18" s="46">
        <v>7.7777777777777779E-2</v>
      </c>
      <c r="V18" s="46">
        <v>0.14861111111111111</v>
      </c>
      <c r="W18" s="46">
        <f t="shared" si="4"/>
        <v>7.0833333333333331E-2</v>
      </c>
      <c r="X18" s="47">
        <v>102</v>
      </c>
      <c r="AA18" s="48">
        <v>3</v>
      </c>
      <c r="AB18">
        <v>383</v>
      </c>
      <c r="AC18">
        <v>482</v>
      </c>
      <c r="AD18" s="46">
        <v>0.31527777777777777</v>
      </c>
      <c r="AE18" s="46">
        <v>0.3972222222222222</v>
      </c>
      <c r="AF18" s="46">
        <f t="shared" si="5"/>
        <v>8.1944444444444431E-2</v>
      </c>
      <c r="AG18" s="47">
        <v>118</v>
      </c>
      <c r="AT18" s="48">
        <v>8</v>
      </c>
      <c r="AU18">
        <v>799</v>
      </c>
      <c r="AV18">
        <v>827</v>
      </c>
      <c r="AW18" s="46">
        <v>0.60902777777777783</v>
      </c>
      <c r="AX18" s="46">
        <v>0.63055555555555554</v>
      </c>
      <c r="AY18" s="46">
        <f t="shared" si="3"/>
        <v>2.1527777777777701E-2</v>
      </c>
      <c r="AZ18">
        <v>31</v>
      </c>
    </row>
    <row r="19" spans="1:52" x14ac:dyDescent="0.25">
      <c r="G19" s="47"/>
      <c r="I19" s="35">
        <v>9</v>
      </c>
      <c r="J19">
        <v>129</v>
      </c>
      <c r="K19">
        <v>149</v>
      </c>
      <c r="L19" s="46">
        <v>0.10277777777777779</v>
      </c>
      <c r="M19" s="46">
        <v>0.11875000000000001</v>
      </c>
      <c r="N19" s="46">
        <f t="shared" si="1"/>
        <v>1.5972222222222221E-2</v>
      </c>
      <c r="O19" s="47">
        <v>23</v>
      </c>
      <c r="R19" s="35">
        <v>4</v>
      </c>
      <c r="S19">
        <v>310</v>
      </c>
      <c r="T19">
        <v>400</v>
      </c>
      <c r="U19" s="46">
        <v>0.22916666666666666</v>
      </c>
      <c r="V19" s="46">
        <v>0.29583333333333334</v>
      </c>
      <c r="W19" s="46">
        <f t="shared" si="4"/>
        <v>6.666666666666668E-2</v>
      </c>
      <c r="X19" s="47">
        <v>96</v>
      </c>
      <c r="AA19" s="35">
        <v>4</v>
      </c>
      <c r="AB19">
        <v>637</v>
      </c>
      <c r="AC19">
        <v>691</v>
      </c>
      <c r="AD19" s="46">
        <v>0.52569444444444446</v>
      </c>
      <c r="AE19" s="46">
        <v>0.57013888888888886</v>
      </c>
      <c r="AF19" s="46">
        <f t="shared" si="5"/>
        <v>4.4444444444444398E-2</v>
      </c>
      <c r="AG19" s="47">
        <v>64</v>
      </c>
      <c r="AT19" s="48">
        <v>9</v>
      </c>
      <c r="AU19">
        <v>118</v>
      </c>
      <c r="AV19">
        <v>153</v>
      </c>
      <c r="AW19" s="46">
        <v>8.8888888888888892E-2</v>
      </c>
      <c r="AX19" s="46">
        <v>0.11527777777777777</v>
      </c>
      <c r="AY19" s="46">
        <f t="shared" si="3"/>
        <v>2.6388888888888878E-2</v>
      </c>
      <c r="AZ19">
        <v>38</v>
      </c>
    </row>
    <row r="20" spans="1:52" x14ac:dyDescent="0.25">
      <c r="G20" s="47"/>
      <c r="I20" s="35">
        <v>10</v>
      </c>
      <c r="J20">
        <v>223</v>
      </c>
      <c r="K20">
        <v>257</v>
      </c>
      <c r="L20" s="46">
        <v>0.17847222222222223</v>
      </c>
      <c r="M20" s="46">
        <v>0.20555555555555557</v>
      </c>
      <c r="N20" s="46">
        <f t="shared" si="1"/>
        <v>2.7083333333333348E-2</v>
      </c>
      <c r="O20" s="47">
        <v>39</v>
      </c>
      <c r="R20" s="35">
        <v>5</v>
      </c>
      <c r="S20">
        <v>290</v>
      </c>
      <c r="T20">
        <v>350</v>
      </c>
      <c r="U20" s="46">
        <v>0.21458333333333335</v>
      </c>
      <c r="V20" s="46">
        <v>0.2590277777777778</v>
      </c>
      <c r="W20" s="46">
        <f t="shared" si="4"/>
        <v>4.4444444444444453E-2</v>
      </c>
      <c r="X20" s="47">
        <v>64</v>
      </c>
      <c r="AA20" s="48"/>
      <c r="AF20" s="46"/>
      <c r="AK20" s="35" t="s">
        <v>31</v>
      </c>
      <c r="AP20" s="44"/>
    </row>
    <row r="21" spans="1:52" x14ac:dyDescent="0.25">
      <c r="I21" s="35">
        <v>11</v>
      </c>
      <c r="J21">
        <v>390</v>
      </c>
      <c r="K21">
        <v>424</v>
      </c>
      <c r="L21" s="46">
        <v>0.31319444444444444</v>
      </c>
      <c r="M21" s="46">
        <v>0.34027777777777773</v>
      </c>
      <c r="N21" s="46">
        <f t="shared" si="1"/>
        <v>2.7083333333333293E-2</v>
      </c>
      <c r="O21" s="47">
        <v>39</v>
      </c>
      <c r="R21" s="35">
        <v>6</v>
      </c>
      <c r="S21">
        <v>848</v>
      </c>
      <c r="T21">
        <v>865</v>
      </c>
      <c r="U21" s="46">
        <v>0.62916666666666665</v>
      </c>
      <c r="V21" s="46">
        <v>0.64166666666666672</v>
      </c>
      <c r="W21" s="46">
        <f t="shared" si="4"/>
        <v>1.2500000000000067E-2</v>
      </c>
      <c r="X21" s="47">
        <v>18</v>
      </c>
      <c r="AA21" s="48"/>
      <c r="AK21" s="35" t="s">
        <v>24</v>
      </c>
      <c r="AL21" s="35" t="s">
        <v>25</v>
      </c>
      <c r="AM21" s="35" t="s">
        <v>26</v>
      </c>
      <c r="AN21" s="35" t="s">
        <v>27</v>
      </c>
      <c r="AO21" s="35" t="s">
        <v>28</v>
      </c>
      <c r="AP21" s="45" t="s">
        <v>29</v>
      </c>
    </row>
    <row r="22" spans="1:52" x14ac:dyDescent="0.25">
      <c r="I22" s="35">
        <v>12</v>
      </c>
      <c r="J22">
        <v>244</v>
      </c>
      <c r="K22">
        <v>266</v>
      </c>
      <c r="L22" s="46">
        <v>0.19513888888888889</v>
      </c>
      <c r="M22" s="46">
        <v>0.21319444444444444</v>
      </c>
      <c r="N22" s="46">
        <f t="shared" si="1"/>
        <v>1.8055555555555547E-2</v>
      </c>
      <c r="O22" s="47">
        <v>26</v>
      </c>
      <c r="R22" s="35">
        <v>7</v>
      </c>
      <c r="S22">
        <v>820</v>
      </c>
      <c r="T22">
        <v>900</v>
      </c>
      <c r="U22" s="46">
        <v>0.60833333333333328</v>
      </c>
      <c r="V22" s="46">
        <v>0.66875000000000007</v>
      </c>
      <c r="W22" s="46">
        <f t="shared" si="4"/>
        <v>6.0416666666666785E-2</v>
      </c>
      <c r="X22" s="47">
        <v>87</v>
      </c>
      <c r="AB22" s="38" t="s">
        <v>11</v>
      </c>
      <c r="AC22" s="39" t="s">
        <v>14</v>
      </c>
      <c r="AD22" s="39"/>
      <c r="AE22" s="39"/>
      <c r="AJ22" s="35">
        <v>1</v>
      </c>
      <c r="AK22">
        <v>334</v>
      </c>
      <c r="AL22">
        <v>417</v>
      </c>
      <c r="AM22" s="46">
        <v>0.25416666666666665</v>
      </c>
      <c r="AN22" s="46">
        <v>0.31736111111111115</v>
      </c>
      <c r="AO22" s="46">
        <f>AN22-AM22</f>
        <v>6.3194444444444497E-2</v>
      </c>
      <c r="AP22" s="47">
        <v>91</v>
      </c>
      <c r="AQ22" t="s">
        <v>33</v>
      </c>
      <c r="AU22" s="35" t="s">
        <v>34</v>
      </c>
      <c r="AZ22" s="44"/>
    </row>
    <row r="23" spans="1:52" x14ac:dyDescent="0.25">
      <c r="I23" s="35">
        <v>13</v>
      </c>
      <c r="J23">
        <v>461</v>
      </c>
      <c r="K23">
        <v>496</v>
      </c>
      <c r="L23" s="46">
        <v>0.37013888888888885</v>
      </c>
      <c r="M23" s="46">
        <v>0.39861111111111108</v>
      </c>
      <c r="N23" s="46">
        <f t="shared" si="1"/>
        <v>2.8472222222222232E-2</v>
      </c>
      <c r="O23" s="47">
        <v>41</v>
      </c>
      <c r="X23" s="47"/>
      <c r="AB23" s="38" t="s">
        <v>17</v>
      </c>
      <c r="AC23" s="39" t="s">
        <v>35</v>
      </c>
      <c r="AD23" s="39"/>
      <c r="AE23" s="39"/>
      <c r="AJ23" s="48">
        <v>2</v>
      </c>
      <c r="AK23">
        <v>602</v>
      </c>
      <c r="AL23">
        <v>653</v>
      </c>
      <c r="AM23" s="46">
        <v>0.45902777777777781</v>
      </c>
      <c r="AN23" s="46">
        <v>0.49791666666666662</v>
      </c>
      <c r="AO23" s="46">
        <f t="shared" ref="AO23:AO25" si="6">AN23-AM23</f>
        <v>3.8888888888888806E-2</v>
      </c>
      <c r="AP23" s="47">
        <v>56</v>
      </c>
      <c r="AU23" s="35" t="s">
        <v>24</v>
      </c>
      <c r="AV23" s="35" t="s">
        <v>25</v>
      </c>
      <c r="AW23" s="35" t="s">
        <v>26</v>
      </c>
      <c r="AX23" s="35" t="s">
        <v>27</v>
      </c>
      <c r="AY23" s="35" t="s">
        <v>28</v>
      </c>
      <c r="AZ23" s="45" t="s">
        <v>29</v>
      </c>
    </row>
    <row r="24" spans="1:52" x14ac:dyDescent="0.25">
      <c r="I24" s="35">
        <v>14</v>
      </c>
      <c r="J24">
        <v>357</v>
      </c>
      <c r="K24">
        <v>382</v>
      </c>
      <c r="L24" s="46">
        <v>0.28611111111111115</v>
      </c>
      <c r="M24" s="46">
        <v>0.30624999999999997</v>
      </c>
      <c r="N24" s="46">
        <f t="shared" si="1"/>
        <v>2.0138888888888817E-2</v>
      </c>
      <c r="O24" s="47">
        <v>29</v>
      </c>
      <c r="AB24" s="35" t="s">
        <v>23</v>
      </c>
      <c r="AG24" s="44"/>
      <c r="AJ24" s="48">
        <v>3</v>
      </c>
      <c r="AK24">
        <v>504</v>
      </c>
      <c r="AL24">
        <v>641</v>
      </c>
      <c r="AM24" s="46">
        <v>0.3840277777777778</v>
      </c>
      <c r="AN24" s="46">
        <v>0.48888888888888887</v>
      </c>
      <c r="AO24" s="46">
        <f t="shared" si="6"/>
        <v>0.10486111111111107</v>
      </c>
      <c r="AP24" s="47">
        <v>151</v>
      </c>
      <c r="AQ24" t="s">
        <v>32</v>
      </c>
      <c r="AT24" s="48">
        <v>1</v>
      </c>
      <c r="AU24">
        <v>418</v>
      </c>
      <c r="AV24">
        <v>434</v>
      </c>
      <c r="AW24" s="46">
        <v>0.31805555555555554</v>
      </c>
      <c r="AX24" s="46">
        <v>0.33055555555555555</v>
      </c>
      <c r="AY24" s="46">
        <f>AX24-AW24</f>
        <v>1.2500000000000011E-2</v>
      </c>
      <c r="AZ24">
        <v>18</v>
      </c>
    </row>
    <row r="25" spans="1:52" x14ac:dyDescent="0.25">
      <c r="I25" s="35">
        <v>15</v>
      </c>
      <c r="J25">
        <v>256</v>
      </c>
      <c r="K25">
        <v>297</v>
      </c>
      <c r="L25" s="46">
        <v>0.20486111111111113</v>
      </c>
      <c r="M25" s="46">
        <v>0.23819444444444446</v>
      </c>
      <c r="N25" s="46">
        <f t="shared" si="1"/>
        <v>3.3333333333333326E-2</v>
      </c>
      <c r="O25" s="47">
        <v>48</v>
      </c>
      <c r="AB25" s="35" t="s">
        <v>24</v>
      </c>
      <c r="AC25" s="35" t="s">
        <v>25</v>
      </c>
      <c r="AD25" s="35" t="s">
        <v>26</v>
      </c>
      <c r="AE25" s="35" t="s">
        <v>27</v>
      </c>
      <c r="AF25" s="35" t="s">
        <v>28</v>
      </c>
      <c r="AG25" s="45" t="s">
        <v>29</v>
      </c>
      <c r="AJ25" s="35">
        <v>4</v>
      </c>
      <c r="AK25">
        <v>241</v>
      </c>
      <c r="AL25">
        <v>394</v>
      </c>
      <c r="AM25" s="46">
        <v>0.18333333333333335</v>
      </c>
      <c r="AN25" s="46">
        <v>0.3</v>
      </c>
      <c r="AO25" s="46">
        <f t="shared" si="6"/>
        <v>0.11666666666666664</v>
      </c>
      <c r="AP25" s="47">
        <v>168</v>
      </c>
      <c r="AT25" s="48">
        <v>2</v>
      </c>
      <c r="AU25">
        <v>211</v>
      </c>
      <c r="AV25">
        <v>259</v>
      </c>
      <c r="AW25" s="46">
        <v>0.16041666666666668</v>
      </c>
      <c r="AX25" s="46">
        <v>0.19652777777777777</v>
      </c>
      <c r="AY25" s="46">
        <f t="shared" ref="AY25:AY26" si="7">AX25-AW25</f>
        <v>3.6111111111111094E-2</v>
      </c>
      <c r="AZ25">
        <v>52</v>
      </c>
    </row>
    <row r="26" spans="1:52" x14ac:dyDescent="0.25">
      <c r="I26" s="35">
        <v>16</v>
      </c>
      <c r="J26">
        <v>539</v>
      </c>
      <c r="K26">
        <v>567</v>
      </c>
      <c r="L26" s="46">
        <v>0.43333333333333335</v>
      </c>
      <c r="M26" s="46">
        <v>0.45555555555555555</v>
      </c>
      <c r="N26" s="46">
        <f t="shared" si="1"/>
        <v>2.2222222222222199E-2</v>
      </c>
      <c r="O26" s="47">
        <v>32</v>
      </c>
      <c r="S26" s="38" t="s">
        <v>11</v>
      </c>
      <c r="T26" s="39" t="s">
        <v>13</v>
      </c>
      <c r="U26" s="39"/>
      <c r="V26" s="39"/>
      <c r="AA26" s="48">
        <v>1</v>
      </c>
      <c r="AB26">
        <v>58</v>
      </c>
      <c r="AC26">
        <v>97</v>
      </c>
      <c r="AD26" s="46">
        <v>4.6527777777777779E-2</v>
      </c>
      <c r="AE26" s="46">
        <v>7.9166666666666663E-2</v>
      </c>
      <c r="AF26" s="46">
        <f>AE26-AD26</f>
        <v>3.2638888888888884E-2</v>
      </c>
      <c r="AG26" s="47">
        <v>47</v>
      </c>
      <c r="AT26" s="48">
        <v>3</v>
      </c>
      <c r="AU26">
        <v>7</v>
      </c>
      <c r="AV26">
        <v>74</v>
      </c>
      <c r="AW26" s="46">
        <v>4.1666666666666666E-3</v>
      </c>
      <c r="AX26" s="46">
        <v>5.486111111111111E-2</v>
      </c>
      <c r="AY26" s="46">
        <f t="shared" si="7"/>
        <v>5.0694444444444445E-2</v>
      </c>
      <c r="AZ26">
        <v>73</v>
      </c>
    </row>
    <row r="27" spans="1:52" x14ac:dyDescent="0.25">
      <c r="I27" s="35">
        <v>17</v>
      </c>
      <c r="J27">
        <v>737</v>
      </c>
      <c r="K27">
        <v>768</v>
      </c>
      <c r="L27" s="46">
        <v>0.59236111111111112</v>
      </c>
      <c r="M27" s="46">
        <v>0.61736111111111114</v>
      </c>
      <c r="N27" s="46">
        <f t="shared" si="1"/>
        <v>2.5000000000000022E-2</v>
      </c>
      <c r="O27" s="47">
        <v>36</v>
      </c>
      <c r="S27" s="38" t="s">
        <v>17</v>
      </c>
      <c r="T27" s="39" t="s">
        <v>19</v>
      </c>
      <c r="U27" s="39"/>
      <c r="V27" s="39"/>
      <c r="AA27" s="48">
        <v>2</v>
      </c>
      <c r="AB27">
        <v>424</v>
      </c>
      <c r="AC27">
        <v>498</v>
      </c>
      <c r="AD27" s="46">
        <v>0.34930555555555554</v>
      </c>
      <c r="AE27" s="46">
        <v>0.41041666666666665</v>
      </c>
      <c r="AF27" s="46">
        <f>AE27-AD27</f>
        <v>6.1111111111111116E-2</v>
      </c>
      <c r="AG27" s="47">
        <v>68</v>
      </c>
      <c r="AT27" s="48"/>
      <c r="AY27" s="46"/>
    </row>
    <row r="28" spans="1:52" x14ac:dyDescent="0.25">
      <c r="I28" s="35">
        <v>18</v>
      </c>
      <c r="J28">
        <v>575</v>
      </c>
      <c r="K28">
        <v>604</v>
      </c>
      <c r="L28" s="46">
        <v>0.46180555555555558</v>
      </c>
      <c r="M28" s="46">
        <v>0.48541666666666666</v>
      </c>
      <c r="N28" s="46">
        <f t="shared" si="1"/>
        <v>2.3611111111111083E-2</v>
      </c>
      <c r="O28" s="47">
        <v>34</v>
      </c>
      <c r="S28" s="35"/>
      <c r="X28" s="44"/>
      <c r="AA28" s="48">
        <v>3</v>
      </c>
      <c r="AB28">
        <v>546</v>
      </c>
      <c r="AC28">
        <v>600</v>
      </c>
      <c r="AD28" s="46">
        <v>0.45</v>
      </c>
      <c r="AE28" s="46">
        <v>0.49444444444444446</v>
      </c>
      <c r="AF28" s="46">
        <f>AE28-AD28</f>
        <v>4.4444444444444453E-2</v>
      </c>
      <c r="AG28" s="47">
        <v>64</v>
      </c>
      <c r="AH28" s="49" t="s">
        <v>33</v>
      </c>
      <c r="AK28" s="40" t="s">
        <v>11</v>
      </c>
      <c r="AL28" s="41" t="s">
        <v>15</v>
      </c>
      <c r="AM28" s="41"/>
      <c r="AN28" s="41"/>
    </row>
    <row r="29" spans="1:52" x14ac:dyDescent="0.25">
      <c r="S29" s="35" t="s">
        <v>31</v>
      </c>
      <c r="X29" s="44"/>
      <c r="AK29" s="40" t="s">
        <v>17</v>
      </c>
      <c r="AL29" s="41" t="s">
        <v>36</v>
      </c>
      <c r="AM29" s="41"/>
      <c r="AN29" s="41"/>
    </row>
    <row r="30" spans="1:52" x14ac:dyDescent="0.25">
      <c r="J30" s="35"/>
      <c r="K30" s="35"/>
      <c r="S30" s="35" t="s">
        <v>24</v>
      </c>
      <c r="T30" s="35" t="s">
        <v>25</v>
      </c>
      <c r="U30" s="35" t="s">
        <v>26</v>
      </c>
      <c r="V30" s="35" t="s">
        <v>27</v>
      </c>
      <c r="W30" s="35" t="s">
        <v>28</v>
      </c>
      <c r="X30" s="45" t="s">
        <v>29</v>
      </c>
      <c r="AB30" s="35" t="s">
        <v>31</v>
      </c>
      <c r="AG30" s="44"/>
      <c r="AK30" s="35" t="s">
        <v>23</v>
      </c>
      <c r="AP30" s="44"/>
      <c r="AU30" s="42" t="s">
        <v>11</v>
      </c>
      <c r="AV30" s="43" t="s">
        <v>16</v>
      </c>
      <c r="AW30" s="43"/>
      <c r="AX30" s="43"/>
    </row>
    <row r="31" spans="1:52" x14ac:dyDescent="0.25">
      <c r="J31" t="s">
        <v>30</v>
      </c>
      <c r="K31" t="s">
        <v>37</v>
      </c>
      <c r="R31" s="35">
        <v>1</v>
      </c>
      <c r="S31">
        <v>150</v>
      </c>
      <c r="T31">
        <v>214</v>
      </c>
      <c r="U31" s="46">
        <v>0.10902777777777778</v>
      </c>
      <c r="V31" s="46">
        <v>0.15625</v>
      </c>
      <c r="W31" s="46">
        <f>V31-U31</f>
        <v>4.7222222222222221E-2</v>
      </c>
      <c r="X31" s="47">
        <v>68</v>
      </c>
      <c r="AB31" s="35" t="s">
        <v>24</v>
      </c>
      <c r="AC31" s="35" t="s">
        <v>25</v>
      </c>
      <c r="AD31" s="35" t="s">
        <v>26</v>
      </c>
      <c r="AE31" s="35" t="s">
        <v>27</v>
      </c>
      <c r="AF31" s="35" t="s">
        <v>28</v>
      </c>
      <c r="AG31" s="45" t="s">
        <v>29</v>
      </c>
      <c r="AK31" s="35" t="s">
        <v>24</v>
      </c>
      <c r="AL31" s="35" t="s">
        <v>25</v>
      </c>
      <c r="AM31" s="35" t="s">
        <v>26</v>
      </c>
      <c r="AN31" s="35" t="s">
        <v>27</v>
      </c>
      <c r="AO31" s="35" t="s">
        <v>28</v>
      </c>
      <c r="AP31" s="45" t="s">
        <v>29</v>
      </c>
      <c r="AU31" s="42" t="s">
        <v>17</v>
      </c>
      <c r="AV31" s="43" t="s">
        <v>38</v>
      </c>
      <c r="AW31" s="43"/>
      <c r="AX31" s="43"/>
    </row>
    <row r="32" spans="1:52" x14ac:dyDescent="0.25">
      <c r="R32" s="35">
        <v>2</v>
      </c>
      <c r="S32">
        <v>215</v>
      </c>
      <c r="T32">
        <v>372</v>
      </c>
      <c r="U32" s="46">
        <v>0.15694444444444444</v>
      </c>
      <c r="V32" s="46">
        <v>0.27291666666666664</v>
      </c>
      <c r="W32" s="46">
        <f t="shared" ref="W32" si="8">V32-U32</f>
        <v>0.1159722222222222</v>
      </c>
      <c r="X32" s="47">
        <v>167</v>
      </c>
      <c r="AA32" s="35">
        <v>1</v>
      </c>
      <c r="AB32">
        <v>141</v>
      </c>
      <c r="AC32">
        <v>201</v>
      </c>
      <c r="AD32" s="46">
        <v>0.11527777777777777</v>
      </c>
      <c r="AE32" s="46">
        <v>0.16527777777777777</v>
      </c>
      <c r="AF32" s="46">
        <f>AE32-AD32</f>
        <v>0.05</v>
      </c>
      <c r="AG32" s="47">
        <v>72</v>
      </c>
      <c r="AJ32" s="48">
        <v>1</v>
      </c>
      <c r="AK32">
        <v>256</v>
      </c>
      <c r="AL32">
        <v>283</v>
      </c>
      <c r="AM32" s="46">
        <v>0.19444444444444445</v>
      </c>
      <c r="AN32" s="46">
        <v>0.21527777777777779</v>
      </c>
      <c r="AO32" s="46">
        <f>AN32-AM32</f>
        <v>2.0833333333333343E-2</v>
      </c>
      <c r="AP32" s="47">
        <v>30</v>
      </c>
      <c r="AU32" s="35" t="s">
        <v>34</v>
      </c>
      <c r="AZ32" s="44"/>
    </row>
    <row r="33" spans="9:52" x14ac:dyDescent="0.25">
      <c r="J33" s="36" t="s">
        <v>11</v>
      </c>
      <c r="K33" s="37" t="s">
        <v>12</v>
      </c>
      <c r="L33" s="37"/>
      <c r="M33" s="37"/>
      <c r="AA33" s="48">
        <v>2</v>
      </c>
      <c r="AB33">
        <v>395</v>
      </c>
      <c r="AC33">
        <v>430</v>
      </c>
      <c r="AD33" s="46">
        <v>0.32500000000000001</v>
      </c>
      <c r="AE33" s="46">
        <v>0.35416666666666669</v>
      </c>
      <c r="AF33" s="46">
        <f t="shared" ref="AF33:AF35" si="9">AE33-AD33</f>
        <v>2.9166666666666674E-2</v>
      </c>
      <c r="AG33" s="47">
        <v>42</v>
      </c>
      <c r="AJ33" s="48">
        <v>2</v>
      </c>
      <c r="AK33">
        <v>106</v>
      </c>
      <c r="AL33">
        <v>129</v>
      </c>
      <c r="AM33" s="46">
        <v>7.9861111111111105E-2</v>
      </c>
      <c r="AN33" s="46">
        <v>9.7222222222222224E-2</v>
      </c>
      <c r="AO33" s="46">
        <f t="shared" ref="AO33:AO34" si="10">AN33-AM33</f>
        <v>1.7361111111111119E-2</v>
      </c>
      <c r="AP33" s="47">
        <v>25</v>
      </c>
      <c r="AU33" s="35" t="s">
        <v>24</v>
      </c>
      <c r="AV33" s="35" t="s">
        <v>25</v>
      </c>
      <c r="AW33" s="35" t="s">
        <v>26</v>
      </c>
      <c r="AX33" s="35" t="s">
        <v>27</v>
      </c>
      <c r="AY33" s="35" t="s">
        <v>28</v>
      </c>
      <c r="AZ33" s="45" t="s">
        <v>29</v>
      </c>
    </row>
    <row r="34" spans="9:52" x14ac:dyDescent="0.25">
      <c r="J34" s="36" t="s">
        <v>17</v>
      </c>
      <c r="K34" s="37" t="s">
        <v>40</v>
      </c>
      <c r="L34" s="37"/>
      <c r="M34" s="37"/>
      <c r="AA34" s="48">
        <v>3</v>
      </c>
      <c r="AB34">
        <v>503</v>
      </c>
      <c r="AC34">
        <v>572</v>
      </c>
      <c r="AD34" s="46">
        <v>0.4145833333333333</v>
      </c>
      <c r="AE34" s="46">
        <v>0.47152777777777777</v>
      </c>
      <c r="AF34" s="46">
        <f t="shared" si="9"/>
        <v>5.6944444444444464E-2</v>
      </c>
      <c r="AG34" s="47">
        <v>82</v>
      </c>
      <c r="AH34" s="49" t="s">
        <v>39</v>
      </c>
      <c r="AJ34" s="48">
        <v>3</v>
      </c>
      <c r="AK34">
        <v>128</v>
      </c>
      <c r="AL34">
        <v>153</v>
      </c>
      <c r="AM34" s="46">
        <v>9.6527777777777768E-2</v>
      </c>
      <c r="AN34" s="46">
        <v>0.11597222222222221</v>
      </c>
      <c r="AO34" s="46">
        <f t="shared" si="10"/>
        <v>1.9444444444444445E-2</v>
      </c>
      <c r="AP34" s="47">
        <v>28</v>
      </c>
      <c r="AT34" s="48">
        <v>1</v>
      </c>
      <c r="AU34">
        <v>21</v>
      </c>
      <c r="AV34">
        <v>123</v>
      </c>
      <c r="AW34" s="46">
        <v>1.5277777777777777E-2</v>
      </c>
      <c r="AX34" s="46">
        <v>9.375E-2</v>
      </c>
      <c r="AY34" s="46">
        <f>AX34-AW34</f>
        <v>7.8472222222222221E-2</v>
      </c>
      <c r="AZ34" s="47">
        <v>113</v>
      </c>
    </row>
    <row r="35" spans="9:52" x14ac:dyDescent="0.25">
      <c r="J35" s="35" t="s">
        <v>23</v>
      </c>
      <c r="O35" s="44"/>
      <c r="AA35" s="35">
        <v>4</v>
      </c>
      <c r="AB35">
        <v>607</v>
      </c>
      <c r="AC35">
        <v>697</v>
      </c>
      <c r="AD35" s="46">
        <v>0.50069444444444444</v>
      </c>
      <c r="AE35" s="46">
        <v>0.57500000000000007</v>
      </c>
      <c r="AF35" s="46">
        <f t="shared" si="9"/>
        <v>7.4305555555555625E-2</v>
      </c>
      <c r="AG35" s="47">
        <v>107</v>
      </c>
      <c r="AH35" s="49" t="s">
        <v>39</v>
      </c>
      <c r="AT35" s="48">
        <v>2</v>
      </c>
      <c r="AU35">
        <v>43</v>
      </c>
      <c r="AV35">
        <v>124</v>
      </c>
      <c r="AW35" s="46">
        <v>3.1944444444444449E-2</v>
      </c>
      <c r="AX35" s="46">
        <v>9.4444444444444442E-2</v>
      </c>
      <c r="AY35" s="46">
        <f t="shared" ref="AY35" si="11">AX35-AW35</f>
        <v>6.2499999999999993E-2</v>
      </c>
      <c r="AZ35" s="47">
        <v>90</v>
      </c>
    </row>
    <row r="36" spans="9:52" x14ac:dyDescent="0.25">
      <c r="J36" s="35" t="s">
        <v>24</v>
      </c>
      <c r="K36" s="35" t="s">
        <v>25</v>
      </c>
      <c r="L36" s="35" t="s">
        <v>26</v>
      </c>
      <c r="M36" s="35" t="s">
        <v>27</v>
      </c>
      <c r="N36" s="35" t="s">
        <v>28</v>
      </c>
      <c r="O36" s="45" t="s">
        <v>29</v>
      </c>
      <c r="AK36" s="40" t="s">
        <v>11</v>
      </c>
      <c r="AL36" s="41" t="s">
        <v>15</v>
      </c>
      <c r="AM36" s="41"/>
      <c r="AN36" s="41"/>
    </row>
    <row r="37" spans="9:52" x14ac:dyDescent="0.25">
      <c r="I37" s="35">
        <v>1</v>
      </c>
      <c r="J37">
        <v>138</v>
      </c>
      <c r="K37">
        <v>163</v>
      </c>
      <c r="L37" s="46">
        <v>0.10972222222222222</v>
      </c>
      <c r="M37" s="46">
        <v>0.12986111111111112</v>
      </c>
      <c r="N37" s="46">
        <f>M37-L37</f>
        <v>2.0138888888888901E-2</v>
      </c>
      <c r="O37" s="47">
        <v>29</v>
      </c>
      <c r="AK37" s="40" t="s">
        <v>17</v>
      </c>
      <c r="AL37" s="41" t="s">
        <v>41</v>
      </c>
      <c r="AM37" s="41"/>
      <c r="AN37" s="41"/>
    </row>
    <row r="38" spans="9:52" x14ac:dyDescent="0.25">
      <c r="I38" s="35">
        <v>2</v>
      </c>
      <c r="J38">
        <v>231</v>
      </c>
      <c r="K38">
        <v>260</v>
      </c>
      <c r="L38" s="46">
        <v>0.18472222222222223</v>
      </c>
      <c r="M38" s="46">
        <v>0.20833333333333334</v>
      </c>
      <c r="N38" s="46">
        <f t="shared" ref="N38:N41" si="12">M38-L38</f>
        <v>2.361111111111111E-2</v>
      </c>
      <c r="O38" s="47">
        <v>34</v>
      </c>
      <c r="AK38" s="35" t="s">
        <v>23</v>
      </c>
      <c r="AP38" s="44"/>
      <c r="AU38" s="42" t="s">
        <v>11</v>
      </c>
      <c r="AV38" s="43" t="s">
        <v>16</v>
      </c>
      <c r="AW38" s="43"/>
      <c r="AX38" s="43"/>
    </row>
    <row r="39" spans="9:52" x14ac:dyDescent="0.25">
      <c r="I39" s="35">
        <v>3</v>
      </c>
      <c r="J39">
        <v>287</v>
      </c>
      <c r="K39">
        <v>334</v>
      </c>
      <c r="L39" s="46">
        <v>0.2298611111111111</v>
      </c>
      <c r="M39" s="46">
        <v>0.26805555555555555</v>
      </c>
      <c r="N39" s="46">
        <f t="shared" si="12"/>
        <v>3.8194444444444448E-2</v>
      </c>
      <c r="O39" s="47">
        <v>55</v>
      </c>
      <c r="AB39" t="s">
        <v>42</v>
      </c>
      <c r="AC39">
        <v>5</v>
      </c>
      <c r="AK39" s="35" t="s">
        <v>24</v>
      </c>
      <c r="AL39" s="35" t="s">
        <v>25</v>
      </c>
      <c r="AM39" s="35" t="s">
        <v>26</v>
      </c>
      <c r="AN39" s="35" t="s">
        <v>27</v>
      </c>
      <c r="AO39" s="35" t="s">
        <v>28</v>
      </c>
      <c r="AP39" s="45" t="s">
        <v>29</v>
      </c>
      <c r="AU39" s="42" t="s">
        <v>17</v>
      </c>
      <c r="AV39" s="43" t="s">
        <v>43</v>
      </c>
      <c r="AW39" s="43"/>
      <c r="AX39" s="43"/>
    </row>
    <row r="40" spans="9:52" x14ac:dyDescent="0.25">
      <c r="I40" s="35">
        <v>4</v>
      </c>
      <c r="J40">
        <v>219</v>
      </c>
      <c r="K40">
        <v>252</v>
      </c>
      <c r="L40" s="46">
        <v>0.17500000000000002</v>
      </c>
      <c r="M40" s="46">
        <v>0.20208333333333331</v>
      </c>
      <c r="N40" s="46">
        <f t="shared" si="12"/>
        <v>2.7083333333333293E-2</v>
      </c>
      <c r="O40" s="47">
        <v>39</v>
      </c>
      <c r="AB40" t="s">
        <v>44</v>
      </c>
      <c r="AC40">
        <v>17</v>
      </c>
      <c r="AD40" s="47"/>
      <c r="AJ40" s="48">
        <v>1</v>
      </c>
      <c r="AK40">
        <v>1</v>
      </c>
      <c r="AL40">
        <v>34</v>
      </c>
      <c r="AM40" s="46">
        <v>0</v>
      </c>
      <c r="AN40" s="46">
        <v>2.8472222222222222E-2</v>
      </c>
      <c r="AO40" s="46">
        <f>AN40-AM40</f>
        <v>2.8472222222222222E-2</v>
      </c>
      <c r="AP40" s="47">
        <v>41</v>
      </c>
      <c r="AQ40" t="s">
        <v>39</v>
      </c>
      <c r="AU40" s="35" t="s">
        <v>23</v>
      </c>
      <c r="AZ40" s="44"/>
    </row>
    <row r="41" spans="9:52" x14ac:dyDescent="0.25">
      <c r="I41" s="35">
        <v>5</v>
      </c>
      <c r="J41">
        <v>98</v>
      </c>
      <c r="K41">
        <v>116</v>
      </c>
      <c r="L41" s="46">
        <v>7.7777777777777779E-2</v>
      </c>
      <c r="M41" s="46">
        <v>9.2361111111111116E-2</v>
      </c>
      <c r="N41" s="46">
        <f t="shared" si="12"/>
        <v>1.4583333333333337E-2</v>
      </c>
      <c r="O41" s="47">
        <v>21</v>
      </c>
      <c r="AB41" t="s">
        <v>61</v>
      </c>
      <c r="AC41">
        <f>SUM(AC39:AC40)</f>
        <v>22</v>
      </c>
      <c r="AU41" s="35" t="s">
        <v>24</v>
      </c>
      <c r="AV41" s="35" t="s">
        <v>25</v>
      </c>
      <c r="AW41" s="35" t="s">
        <v>26</v>
      </c>
      <c r="AX41" s="35" t="s">
        <v>27</v>
      </c>
      <c r="AY41" s="35" t="s">
        <v>28</v>
      </c>
      <c r="AZ41" s="45" t="s">
        <v>29</v>
      </c>
    </row>
    <row r="42" spans="9:52" x14ac:dyDescent="0.25">
      <c r="I42" s="35"/>
      <c r="AT42" s="48">
        <v>1</v>
      </c>
      <c r="AU42">
        <v>716</v>
      </c>
      <c r="AV42">
        <v>740</v>
      </c>
      <c r="AW42" s="46">
        <v>0.54583333333333328</v>
      </c>
      <c r="AX42" s="46">
        <v>0.56388888888888888</v>
      </c>
      <c r="AY42" s="46">
        <f>AX42-AW42</f>
        <v>1.8055555555555602E-2</v>
      </c>
      <c r="AZ42" s="47">
        <v>26</v>
      </c>
    </row>
    <row r="43" spans="9:52" x14ac:dyDescent="0.25">
      <c r="J43" s="35"/>
      <c r="K43" s="35"/>
      <c r="AK43" t="s">
        <v>42</v>
      </c>
      <c r="AL43">
        <v>10</v>
      </c>
      <c r="AT43" s="48">
        <v>2</v>
      </c>
      <c r="AU43">
        <v>340</v>
      </c>
      <c r="AV43">
        <v>383</v>
      </c>
      <c r="AW43" s="46">
        <v>0.2590277777777778</v>
      </c>
      <c r="AX43" s="46">
        <v>0.29166666666666669</v>
      </c>
      <c r="AY43" s="46">
        <f t="shared" ref="AY43" si="13">AX43-AW43</f>
        <v>3.2638888888888884E-2</v>
      </c>
      <c r="AZ43" s="47">
        <v>47</v>
      </c>
    </row>
    <row r="44" spans="9:52" x14ac:dyDescent="0.25">
      <c r="J44" t="s">
        <v>32</v>
      </c>
      <c r="K44" t="s">
        <v>45</v>
      </c>
      <c r="AK44" t="s">
        <v>44</v>
      </c>
      <c r="AL44">
        <v>4</v>
      </c>
      <c r="AM44" s="47"/>
    </row>
    <row r="45" spans="9:52" x14ac:dyDescent="0.25">
      <c r="AL45">
        <v>14</v>
      </c>
    </row>
    <row r="46" spans="9:52" x14ac:dyDescent="0.25">
      <c r="J46" s="36" t="s">
        <v>11</v>
      </c>
      <c r="K46" s="37" t="s">
        <v>46</v>
      </c>
      <c r="L46" s="37"/>
      <c r="M46" s="37"/>
      <c r="AU46" s="35" t="s">
        <v>34</v>
      </c>
      <c r="AZ46" s="44"/>
    </row>
    <row r="47" spans="9:52" x14ac:dyDescent="0.25">
      <c r="J47" s="36" t="s">
        <v>17</v>
      </c>
      <c r="K47" s="37" t="s">
        <v>47</v>
      </c>
      <c r="L47" s="37"/>
      <c r="M47" s="37"/>
      <c r="AU47" s="35" t="s">
        <v>24</v>
      </c>
      <c r="AV47" s="35" t="s">
        <v>25</v>
      </c>
      <c r="AW47" s="35" t="s">
        <v>26</v>
      </c>
      <c r="AX47" s="35" t="s">
        <v>27</v>
      </c>
      <c r="AY47" s="35" t="s">
        <v>28</v>
      </c>
      <c r="AZ47" s="45" t="s">
        <v>29</v>
      </c>
    </row>
    <row r="48" spans="9:52" x14ac:dyDescent="0.25">
      <c r="J48" s="35" t="s">
        <v>23</v>
      </c>
      <c r="O48" s="44"/>
      <c r="AT48" s="48">
        <v>1</v>
      </c>
      <c r="AU48">
        <v>465</v>
      </c>
      <c r="AV48">
        <v>539</v>
      </c>
      <c r="AW48" s="46">
        <v>0.36388888888888887</v>
      </c>
      <c r="AX48" s="46">
        <v>0.42152777777777778</v>
      </c>
      <c r="AY48" s="46">
        <f>AX48-AW48</f>
        <v>5.7638888888888906E-2</v>
      </c>
      <c r="AZ48" s="47">
        <v>83</v>
      </c>
    </row>
    <row r="49" spans="9:52" x14ac:dyDescent="0.25">
      <c r="J49" s="35" t="s">
        <v>24</v>
      </c>
      <c r="K49" s="35" t="s">
        <v>25</v>
      </c>
      <c r="L49" s="35" t="s">
        <v>26</v>
      </c>
      <c r="M49" s="35" t="s">
        <v>27</v>
      </c>
      <c r="N49" s="35" t="s">
        <v>28</v>
      </c>
      <c r="O49" s="45" t="s">
        <v>29</v>
      </c>
      <c r="AT49" s="48">
        <v>2</v>
      </c>
      <c r="AU49">
        <v>218</v>
      </c>
      <c r="AV49">
        <v>270</v>
      </c>
      <c r="AW49" s="46">
        <v>0.17013888888888887</v>
      </c>
      <c r="AX49" s="46">
        <v>0.20972222222222223</v>
      </c>
      <c r="AY49" s="46">
        <f t="shared" ref="AY49:AY51" si="14">AX49-AW49</f>
        <v>3.9583333333333359E-2</v>
      </c>
      <c r="AZ49" s="47">
        <v>57</v>
      </c>
    </row>
    <row r="50" spans="9:52" x14ac:dyDescent="0.25">
      <c r="I50" s="35">
        <v>1</v>
      </c>
      <c r="J50">
        <v>89</v>
      </c>
      <c r="K50">
        <v>118</v>
      </c>
      <c r="L50" s="46">
        <v>6.9444444444444434E-2</v>
      </c>
      <c r="M50" s="46">
        <v>9.2361111111111116E-2</v>
      </c>
      <c r="N50" s="46">
        <f>M50-L50</f>
        <v>2.2916666666666682E-2</v>
      </c>
      <c r="O50" s="47">
        <v>33</v>
      </c>
      <c r="AT50" s="48">
        <v>3</v>
      </c>
      <c r="AU50">
        <v>539</v>
      </c>
      <c r="AV50">
        <v>629</v>
      </c>
      <c r="AW50" s="46">
        <v>0.42152777777777778</v>
      </c>
      <c r="AX50" s="46">
        <v>0.4916666666666667</v>
      </c>
      <c r="AY50" s="46">
        <f>AX50-AW50</f>
        <v>7.0138888888888917E-2</v>
      </c>
      <c r="AZ50">
        <v>101</v>
      </c>
    </row>
    <row r="51" spans="9:52" x14ac:dyDescent="0.25">
      <c r="I51" s="35">
        <v>2</v>
      </c>
      <c r="J51">
        <v>164</v>
      </c>
      <c r="K51">
        <v>196</v>
      </c>
      <c r="L51" s="46">
        <v>0.12847222222222224</v>
      </c>
      <c r="M51" s="46">
        <v>0.15416666666666667</v>
      </c>
      <c r="N51" s="46">
        <f t="shared" ref="N51:N67" si="15">M51-L51</f>
        <v>2.5694444444444436E-2</v>
      </c>
      <c r="O51" s="47">
        <v>37</v>
      </c>
      <c r="AT51" s="48">
        <v>4</v>
      </c>
      <c r="AU51">
        <v>869</v>
      </c>
      <c r="AV51">
        <v>945</v>
      </c>
      <c r="AW51" s="46">
        <v>0.68055555555555547</v>
      </c>
      <c r="AX51" s="46">
        <v>0.73958333333333337</v>
      </c>
      <c r="AY51" s="46">
        <f t="shared" si="14"/>
        <v>5.9027777777777901E-2</v>
      </c>
      <c r="AZ51">
        <v>85</v>
      </c>
    </row>
    <row r="52" spans="9:52" x14ac:dyDescent="0.25">
      <c r="I52" s="35">
        <v>3</v>
      </c>
      <c r="J52">
        <v>255</v>
      </c>
      <c r="K52">
        <v>295</v>
      </c>
      <c r="L52" s="46">
        <v>0.20069444444444443</v>
      </c>
      <c r="M52" s="46">
        <v>0.23263888888888887</v>
      </c>
      <c r="N52" s="46">
        <f t="shared" si="15"/>
        <v>3.1944444444444442E-2</v>
      </c>
      <c r="O52" s="47">
        <v>46</v>
      </c>
    </row>
    <row r="53" spans="9:52" x14ac:dyDescent="0.25">
      <c r="I53" s="35">
        <v>4</v>
      </c>
      <c r="J53">
        <v>303</v>
      </c>
      <c r="K53">
        <v>343</v>
      </c>
      <c r="L53" s="46">
        <v>0.2388888888888889</v>
      </c>
      <c r="M53" s="46">
        <v>0.27013888888888887</v>
      </c>
      <c r="N53" s="46">
        <f t="shared" si="15"/>
        <v>3.1249999999999972E-2</v>
      </c>
      <c r="O53" s="47">
        <v>45</v>
      </c>
    </row>
    <row r="54" spans="9:52" x14ac:dyDescent="0.25">
      <c r="I54" s="35">
        <v>5</v>
      </c>
      <c r="J54">
        <v>242</v>
      </c>
      <c r="K54">
        <v>269</v>
      </c>
      <c r="L54" s="46">
        <v>0.19027777777777777</v>
      </c>
      <c r="M54" s="46">
        <v>0.21180555555555555</v>
      </c>
      <c r="N54" s="46">
        <f t="shared" si="15"/>
        <v>2.1527777777777785E-2</v>
      </c>
      <c r="O54" s="47">
        <v>31</v>
      </c>
      <c r="AU54" t="s">
        <v>42</v>
      </c>
      <c r="AV54">
        <v>11</v>
      </c>
      <c r="AW54">
        <v>55</v>
      </c>
    </row>
    <row r="55" spans="9:52" x14ac:dyDescent="0.25">
      <c r="I55" s="35">
        <v>6</v>
      </c>
      <c r="J55">
        <v>137</v>
      </c>
      <c r="K55">
        <v>163</v>
      </c>
      <c r="L55" s="46">
        <v>0.1076388888888889</v>
      </c>
      <c r="M55" s="46">
        <v>0.1277777777777778</v>
      </c>
      <c r="N55" s="46">
        <f t="shared" si="15"/>
        <v>2.0138888888888901E-2</v>
      </c>
      <c r="O55" s="47">
        <v>29</v>
      </c>
      <c r="AU55" t="s">
        <v>44</v>
      </c>
      <c r="AV55">
        <v>9</v>
      </c>
      <c r="AW55">
        <f>AV55*AW56/AV56</f>
        <v>45</v>
      </c>
    </row>
    <row r="56" spans="9:52" x14ac:dyDescent="0.25">
      <c r="I56" s="35">
        <v>7</v>
      </c>
      <c r="J56">
        <v>58</v>
      </c>
      <c r="K56">
        <v>81</v>
      </c>
      <c r="L56" s="46">
        <v>4.4444444444444446E-2</v>
      </c>
      <c r="M56" s="46">
        <v>6.3194444444444442E-2</v>
      </c>
      <c r="N56" s="46">
        <f t="shared" si="15"/>
        <v>1.8749999999999996E-2</v>
      </c>
      <c r="O56" s="47">
        <v>27</v>
      </c>
      <c r="AV56">
        <v>20</v>
      </c>
      <c r="AW56">
        <v>100</v>
      </c>
    </row>
    <row r="57" spans="9:52" x14ac:dyDescent="0.25">
      <c r="I57" s="35">
        <v>8</v>
      </c>
      <c r="J57">
        <v>519</v>
      </c>
      <c r="K57">
        <v>559</v>
      </c>
      <c r="L57" s="46">
        <v>0.40972222222222227</v>
      </c>
      <c r="M57" s="46">
        <v>0.44166666666666665</v>
      </c>
      <c r="N57" s="46">
        <f t="shared" si="15"/>
        <v>3.1944444444444386E-2</v>
      </c>
      <c r="O57" s="47">
        <v>46</v>
      </c>
    </row>
    <row r="58" spans="9:52" x14ac:dyDescent="0.25">
      <c r="I58" s="35">
        <v>9</v>
      </c>
      <c r="J58">
        <v>696</v>
      </c>
      <c r="K58">
        <v>735</v>
      </c>
      <c r="L58" s="46">
        <v>0.54999999999999993</v>
      </c>
      <c r="M58" s="46">
        <v>0.5805555555555556</v>
      </c>
      <c r="N58" s="46">
        <f t="shared" si="15"/>
        <v>3.0555555555555669E-2</v>
      </c>
      <c r="O58" s="47">
        <v>44</v>
      </c>
    </row>
    <row r="59" spans="9:52" x14ac:dyDescent="0.25">
      <c r="I59" s="35">
        <v>10</v>
      </c>
      <c r="J59">
        <v>636</v>
      </c>
      <c r="K59">
        <v>660</v>
      </c>
      <c r="L59" s="46">
        <v>0.50555555555555554</v>
      </c>
      <c r="M59" s="46">
        <v>0.52152777777777781</v>
      </c>
      <c r="N59" s="46">
        <f t="shared" si="15"/>
        <v>1.5972222222222276E-2</v>
      </c>
      <c r="O59" s="47">
        <v>23</v>
      </c>
    </row>
    <row r="60" spans="9:52" x14ac:dyDescent="0.25">
      <c r="I60" s="35">
        <v>11</v>
      </c>
      <c r="J60">
        <v>932</v>
      </c>
      <c r="K60">
        <v>956</v>
      </c>
      <c r="L60" s="46">
        <v>0.73819444444444438</v>
      </c>
      <c r="M60" s="46">
        <v>0.75555555555555554</v>
      </c>
      <c r="N60" s="46">
        <f t="shared" si="15"/>
        <v>1.736111111111116E-2</v>
      </c>
      <c r="O60" s="47">
        <v>25</v>
      </c>
    </row>
    <row r="61" spans="9:52" x14ac:dyDescent="0.25">
      <c r="I61" s="35">
        <v>12</v>
      </c>
      <c r="J61">
        <v>804</v>
      </c>
      <c r="K61">
        <v>841</v>
      </c>
      <c r="L61" s="46">
        <v>0.63541666666666663</v>
      </c>
      <c r="M61" s="46">
        <v>0.66041666666666665</v>
      </c>
      <c r="N61" s="46">
        <f t="shared" si="15"/>
        <v>2.5000000000000022E-2</v>
      </c>
      <c r="O61" s="47">
        <v>36</v>
      </c>
    </row>
    <row r="62" spans="9:52" x14ac:dyDescent="0.25">
      <c r="I62" s="35">
        <v>13</v>
      </c>
      <c r="J62">
        <v>1072</v>
      </c>
      <c r="K62">
        <v>1103</v>
      </c>
      <c r="L62" s="46">
        <v>0.84722222222222221</v>
      </c>
      <c r="M62" s="46">
        <v>0.87361111111111101</v>
      </c>
      <c r="N62" s="46">
        <f t="shared" si="15"/>
        <v>2.6388888888888795E-2</v>
      </c>
      <c r="O62" s="47">
        <v>38</v>
      </c>
    </row>
    <row r="63" spans="9:52" x14ac:dyDescent="0.25">
      <c r="I63" s="35">
        <v>14</v>
      </c>
      <c r="J63">
        <v>894</v>
      </c>
      <c r="K63">
        <v>927</v>
      </c>
      <c r="L63" s="46">
        <v>0.70694444444444438</v>
      </c>
      <c r="M63" s="46">
        <v>0.73333333333333339</v>
      </c>
      <c r="N63" s="46">
        <f t="shared" si="15"/>
        <v>2.6388888888889017E-2</v>
      </c>
      <c r="O63" s="47">
        <v>38</v>
      </c>
    </row>
    <row r="64" spans="9:52" x14ac:dyDescent="0.25">
      <c r="I64" s="35">
        <v>15</v>
      </c>
      <c r="J64">
        <v>166</v>
      </c>
      <c r="K64">
        <v>203</v>
      </c>
      <c r="L64" s="46">
        <v>0.13055555555555556</v>
      </c>
      <c r="M64" s="46">
        <v>0.15972222222222224</v>
      </c>
      <c r="N64" s="46">
        <f t="shared" si="15"/>
        <v>2.9166666666666674E-2</v>
      </c>
      <c r="O64" s="47">
        <v>42</v>
      </c>
    </row>
    <row r="65" spans="9:15" x14ac:dyDescent="0.25">
      <c r="I65" s="35">
        <v>16</v>
      </c>
      <c r="J65">
        <v>322</v>
      </c>
      <c r="K65">
        <v>404</v>
      </c>
      <c r="L65" s="46">
        <v>0.25347222222222221</v>
      </c>
      <c r="M65" s="46">
        <v>0.31875000000000003</v>
      </c>
      <c r="N65" s="46">
        <f t="shared" si="15"/>
        <v>6.5277777777777823E-2</v>
      </c>
      <c r="O65" s="47">
        <v>74</v>
      </c>
    </row>
    <row r="66" spans="9:15" x14ac:dyDescent="0.25">
      <c r="I66" s="35">
        <v>17</v>
      </c>
      <c r="J66">
        <v>1239</v>
      </c>
      <c r="K66">
        <v>1273</v>
      </c>
      <c r="L66" s="46">
        <v>0.97986111111111107</v>
      </c>
      <c r="M66" s="50">
        <v>1.0069444444444444</v>
      </c>
      <c r="N66" s="46">
        <f t="shared" si="15"/>
        <v>2.7083333333333348E-2</v>
      </c>
      <c r="O66" s="47">
        <v>39</v>
      </c>
    </row>
    <row r="67" spans="9:15" x14ac:dyDescent="0.25">
      <c r="I67" s="35">
        <v>18</v>
      </c>
      <c r="J67">
        <v>1162</v>
      </c>
      <c r="K67">
        <v>1200</v>
      </c>
      <c r="L67" s="46">
        <v>0.91875000000000007</v>
      </c>
      <c r="M67" s="46">
        <v>0.94861111111111107</v>
      </c>
      <c r="N67" s="46">
        <f t="shared" si="15"/>
        <v>2.9861111111111005E-2</v>
      </c>
      <c r="O67" s="47">
        <v>43</v>
      </c>
    </row>
    <row r="71" spans="9:15" x14ac:dyDescent="0.25">
      <c r="J71" s="36" t="s">
        <v>11</v>
      </c>
      <c r="K71" s="37" t="s">
        <v>46</v>
      </c>
      <c r="L71" s="37"/>
      <c r="M71" s="37"/>
    </row>
    <row r="72" spans="9:15" x14ac:dyDescent="0.25">
      <c r="J72" s="36" t="s">
        <v>17</v>
      </c>
      <c r="K72" s="37" t="s">
        <v>51</v>
      </c>
      <c r="L72" s="37"/>
      <c r="M72" s="37"/>
    </row>
    <row r="73" spans="9:15" x14ac:dyDescent="0.25">
      <c r="J73" s="35" t="s">
        <v>23</v>
      </c>
      <c r="O73" s="44"/>
    </row>
    <row r="74" spans="9:15" x14ac:dyDescent="0.25">
      <c r="J74" s="35" t="s">
        <v>24</v>
      </c>
      <c r="K74" s="35" t="s">
        <v>25</v>
      </c>
      <c r="L74" s="35" t="s">
        <v>26</v>
      </c>
      <c r="M74" s="35" t="s">
        <v>27</v>
      </c>
      <c r="N74" s="35" t="s">
        <v>28</v>
      </c>
      <c r="O74" s="45" t="s">
        <v>29</v>
      </c>
    </row>
    <row r="75" spans="9:15" x14ac:dyDescent="0.25">
      <c r="I75" s="35">
        <v>1</v>
      </c>
      <c r="J75">
        <v>156</v>
      </c>
      <c r="K75">
        <v>177</v>
      </c>
      <c r="L75" s="46">
        <v>0.11944444444444445</v>
      </c>
      <c r="M75" s="46">
        <v>0.13541666666666666</v>
      </c>
      <c r="N75" s="46">
        <f>M75-L75</f>
        <v>1.5972222222222207E-2</v>
      </c>
      <c r="O75" s="47">
        <v>23</v>
      </c>
    </row>
    <row r="76" spans="9:15" x14ac:dyDescent="0.25">
      <c r="I76" s="35">
        <v>2</v>
      </c>
      <c r="J76">
        <v>485</v>
      </c>
      <c r="K76">
        <v>518</v>
      </c>
      <c r="L76" s="46">
        <v>0.37291666666666662</v>
      </c>
      <c r="M76" s="46">
        <v>0.3979166666666667</v>
      </c>
      <c r="N76" s="46">
        <f t="shared" ref="N76:N85" si="16">M76-L76</f>
        <v>2.5000000000000078E-2</v>
      </c>
      <c r="O76" s="47">
        <v>36</v>
      </c>
    </row>
    <row r="77" spans="9:15" x14ac:dyDescent="0.25">
      <c r="I77" s="35">
        <v>3</v>
      </c>
      <c r="J77">
        <v>179</v>
      </c>
      <c r="K77">
        <v>212</v>
      </c>
      <c r="L77" s="46">
        <v>0.13680555555555554</v>
      </c>
      <c r="M77" s="46">
        <v>0.16250000000000001</v>
      </c>
      <c r="N77" s="46">
        <f t="shared" si="16"/>
        <v>2.5694444444444464E-2</v>
      </c>
      <c r="O77" s="47">
        <v>37</v>
      </c>
    </row>
    <row r="78" spans="9:15" x14ac:dyDescent="0.25">
      <c r="I78" s="35">
        <v>4</v>
      </c>
      <c r="J78">
        <v>47</v>
      </c>
      <c r="K78">
        <v>111</v>
      </c>
      <c r="L78" s="46">
        <v>3.5416666666666666E-2</v>
      </c>
      <c r="M78" s="46">
        <v>8.4722222222222213E-2</v>
      </c>
      <c r="N78" s="46">
        <f t="shared" si="16"/>
        <v>4.9305555555555547E-2</v>
      </c>
      <c r="O78" s="47">
        <v>71</v>
      </c>
    </row>
    <row r="79" spans="9:15" x14ac:dyDescent="0.25">
      <c r="I79" s="35">
        <v>5</v>
      </c>
      <c r="J79">
        <v>1064</v>
      </c>
      <c r="K79">
        <v>1093</v>
      </c>
      <c r="L79" s="46">
        <v>0.81874999999999998</v>
      </c>
      <c r="M79" s="46">
        <v>0.84166666666666667</v>
      </c>
      <c r="N79" s="46">
        <f t="shared" si="16"/>
        <v>2.2916666666666696E-2</v>
      </c>
      <c r="O79" s="47">
        <v>33</v>
      </c>
    </row>
    <row r="80" spans="9:15" x14ac:dyDescent="0.25">
      <c r="I80" s="35">
        <v>6</v>
      </c>
      <c r="J80">
        <v>1083</v>
      </c>
      <c r="K80">
        <v>1118</v>
      </c>
      <c r="L80" s="46">
        <v>0.8340277777777777</v>
      </c>
      <c r="M80" s="46">
        <v>0.86041666666666661</v>
      </c>
      <c r="N80" s="46">
        <f t="shared" si="16"/>
        <v>2.6388888888888906E-2</v>
      </c>
      <c r="O80" s="47">
        <v>38</v>
      </c>
    </row>
    <row r="81" spans="9:15" x14ac:dyDescent="0.25">
      <c r="I81" s="35">
        <v>7</v>
      </c>
      <c r="J81">
        <v>996</v>
      </c>
      <c r="K81">
        <v>1022</v>
      </c>
      <c r="L81" s="46">
        <v>0.76666666666666661</v>
      </c>
      <c r="M81" s="46">
        <v>0.78611111111111109</v>
      </c>
      <c r="N81" s="46">
        <f t="shared" si="16"/>
        <v>1.9444444444444486E-2</v>
      </c>
      <c r="O81" s="47">
        <v>28</v>
      </c>
    </row>
    <row r="82" spans="9:15" x14ac:dyDescent="0.25">
      <c r="I82" s="35">
        <v>8</v>
      </c>
      <c r="J82">
        <v>789</v>
      </c>
      <c r="K82">
        <v>830</v>
      </c>
      <c r="L82" s="46">
        <v>0.6069444444444444</v>
      </c>
      <c r="M82" s="46">
        <v>0.63888888888888895</v>
      </c>
      <c r="N82" s="46">
        <f t="shared" si="16"/>
        <v>3.1944444444444553E-2</v>
      </c>
      <c r="O82" s="47">
        <v>46</v>
      </c>
    </row>
    <row r="83" spans="9:15" x14ac:dyDescent="0.25">
      <c r="I83" s="35">
        <v>9</v>
      </c>
      <c r="J83">
        <v>1020</v>
      </c>
      <c r="K83">
        <v>1069</v>
      </c>
      <c r="L83" s="46">
        <v>0.78541666666666676</v>
      </c>
      <c r="M83" s="46">
        <v>0.82291666666666663</v>
      </c>
      <c r="N83" s="46">
        <f t="shared" si="16"/>
        <v>3.7499999999999867E-2</v>
      </c>
      <c r="O83" s="47">
        <v>54</v>
      </c>
    </row>
    <row r="84" spans="9:15" x14ac:dyDescent="0.25">
      <c r="I84" s="35">
        <v>10</v>
      </c>
      <c r="J84">
        <v>1141</v>
      </c>
      <c r="K84">
        <v>1187</v>
      </c>
      <c r="L84" s="46">
        <v>0.88055555555555554</v>
      </c>
      <c r="M84" s="46">
        <v>0.91388888888888886</v>
      </c>
      <c r="N84" s="46">
        <f t="shared" si="16"/>
        <v>3.3333333333333326E-2</v>
      </c>
      <c r="O84" s="47">
        <v>48</v>
      </c>
    </row>
    <row r="85" spans="9:15" x14ac:dyDescent="0.25">
      <c r="I85" s="35">
        <v>11</v>
      </c>
      <c r="J85">
        <v>1121</v>
      </c>
      <c r="K85">
        <v>1155</v>
      </c>
      <c r="L85" s="46">
        <v>0.86319444444444438</v>
      </c>
      <c r="M85" s="46">
        <v>0.88888888888888884</v>
      </c>
      <c r="N85" s="46">
        <f t="shared" si="16"/>
        <v>2.5694444444444464E-2</v>
      </c>
      <c r="O85" s="47">
        <v>37</v>
      </c>
    </row>
    <row r="86" spans="9:15" x14ac:dyDescent="0.25">
      <c r="I86" s="35"/>
    </row>
    <row r="87" spans="9:15" x14ac:dyDescent="0.25">
      <c r="I87" s="35"/>
      <c r="J87" t="s">
        <v>39</v>
      </c>
      <c r="K87" t="s">
        <v>52</v>
      </c>
    </row>
    <row r="89" spans="9:15" x14ac:dyDescent="0.25">
      <c r="J89" s="36" t="s">
        <v>11</v>
      </c>
      <c r="K89" s="37" t="s">
        <v>46</v>
      </c>
      <c r="L89" s="37"/>
      <c r="M89" s="37"/>
    </row>
    <row r="90" spans="9:15" x14ac:dyDescent="0.25">
      <c r="J90" s="36" t="s">
        <v>17</v>
      </c>
      <c r="K90" s="37" t="s">
        <v>53</v>
      </c>
      <c r="L90" s="37"/>
      <c r="M90" s="37"/>
    </row>
    <row r="91" spans="9:15" x14ac:dyDescent="0.25">
      <c r="J91" s="35" t="s">
        <v>23</v>
      </c>
      <c r="O91" s="44"/>
    </row>
    <row r="92" spans="9:15" x14ac:dyDescent="0.25">
      <c r="J92" s="35" t="s">
        <v>24</v>
      </c>
      <c r="K92" s="35" t="s">
        <v>25</v>
      </c>
      <c r="L92" s="35" t="s">
        <v>26</v>
      </c>
      <c r="M92" s="35" t="s">
        <v>27</v>
      </c>
      <c r="N92" s="35" t="s">
        <v>28</v>
      </c>
      <c r="O92" s="45" t="s">
        <v>29</v>
      </c>
    </row>
    <row r="93" spans="9:15" x14ac:dyDescent="0.25">
      <c r="I93" s="35">
        <v>1</v>
      </c>
      <c r="J93">
        <v>9</v>
      </c>
      <c r="K93">
        <v>33</v>
      </c>
      <c r="L93" s="46">
        <v>5.5555555555555558E-3</v>
      </c>
      <c r="M93" s="46">
        <v>2.4305555555555556E-2</v>
      </c>
      <c r="N93" s="46">
        <f>M93-L93</f>
        <v>1.8749999999999999E-2</v>
      </c>
      <c r="O93" s="47">
        <v>27</v>
      </c>
    </row>
    <row r="94" spans="9:15" x14ac:dyDescent="0.25">
      <c r="I94" s="35">
        <v>2</v>
      </c>
      <c r="J94">
        <v>122</v>
      </c>
      <c r="K94">
        <v>151</v>
      </c>
      <c r="L94" s="46">
        <v>9.3055555555555558E-2</v>
      </c>
      <c r="M94" s="46">
        <v>0.11527777777777777</v>
      </c>
      <c r="N94" s="46">
        <f t="shared" ref="N94:N117" si="17">M94-L94</f>
        <v>2.2222222222222213E-2</v>
      </c>
      <c r="O94" s="47">
        <v>32</v>
      </c>
    </row>
    <row r="95" spans="9:15" x14ac:dyDescent="0.25">
      <c r="I95" s="35">
        <v>3</v>
      </c>
      <c r="J95">
        <v>185</v>
      </c>
      <c r="K95">
        <v>213</v>
      </c>
      <c r="L95" s="46">
        <v>0.14166666666666666</v>
      </c>
      <c r="M95" s="46">
        <v>0.16319444444444445</v>
      </c>
      <c r="N95" s="46">
        <f t="shared" si="17"/>
        <v>2.1527777777777785E-2</v>
      </c>
      <c r="O95" s="47">
        <v>31</v>
      </c>
    </row>
    <row r="96" spans="9:15" x14ac:dyDescent="0.25">
      <c r="I96" s="35">
        <v>4</v>
      </c>
      <c r="J96">
        <v>352</v>
      </c>
      <c r="K96">
        <v>379</v>
      </c>
      <c r="L96" s="46">
        <v>0.27013888888888887</v>
      </c>
      <c r="M96" s="46">
        <v>0.29097222222222224</v>
      </c>
      <c r="N96" s="46">
        <f t="shared" si="17"/>
        <v>2.083333333333337E-2</v>
      </c>
      <c r="O96" s="47">
        <v>30</v>
      </c>
    </row>
    <row r="97" spans="9:15" x14ac:dyDescent="0.25">
      <c r="I97" s="35">
        <v>5</v>
      </c>
      <c r="J97">
        <v>242</v>
      </c>
      <c r="K97">
        <v>288</v>
      </c>
      <c r="L97" s="46">
        <v>0.18541666666666667</v>
      </c>
      <c r="M97" s="46">
        <v>0.22152777777777777</v>
      </c>
      <c r="N97" s="46">
        <f t="shared" si="17"/>
        <v>3.6111111111111094E-2</v>
      </c>
      <c r="O97" s="47">
        <v>52</v>
      </c>
    </row>
    <row r="98" spans="9:15" x14ac:dyDescent="0.25">
      <c r="I98" s="35">
        <v>6</v>
      </c>
      <c r="J98">
        <v>1</v>
      </c>
      <c r="K98">
        <v>29</v>
      </c>
      <c r="L98" s="46">
        <v>0</v>
      </c>
      <c r="M98" s="46">
        <v>2.1527777777777781E-2</v>
      </c>
      <c r="N98" s="46">
        <f t="shared" si="17"/>
        <v>2.1527777777777781E-2</v>
      </c>
      <c r="O98" s="47">
        <v>31</v>
      </c>
    </row>
    <row r="99" spans="9:15" x14ac:dyDescent="0.25">
      <c r="I99" s="35">
        <v>7</v>
      </c>
      <c r="J99">
        <v>92</v>
      </c>
      <c r="K99">
        <v>121</v>
      </c>
      <c r="L99" s="46">
        <v>7.013888888888889E-2</v>
      </c>
      <c r="M99" s="46">
        <v>9.2361111111111116E-2</v>
      </c>
      <c r="N99" s="46">
        <f t="shared" si="17"/>
        <v>2.2222222222222227E-2</v>
      </c>
      <c r="O99" s="47">
        <v>32</v>
      </c>
    </row>
    <row r="100" spans="9:15" x14ac:dyDescent="0.25">
      <c r="I100" s="35">
        <v>8</v>
      </c>
      <c r="J100">
        <v>129</v>
      </c>
      <c r="K100">
        <v>174</v>
      </c>
      <c r="L100" s="46">
        <v>9.8611111111111108E-2</v>
      </c>
      <c r="M100" s="46">
        <v>0.13333333333333333</v>
      </c>
      <c r="N100" s="46">
        <f t="shared" si="17"/>
        <v>3.4722222222222224E-2</v>
      </c>
      <c r="O100" s="47">
        <v>50</v>
      </c>
    </row>
    <row r="101" spans="9:15" x14ac:dyDescent="0.25">
      <c r="I101" s="35">
        <v>9</v>
      </c>
      <c r="J101">
        <v>157</v>
      </c>
      <c r="K101">
        <v>185</v>
      </c>
      <c r="L101" s="46">
        <v>0.12013888888888889</v>
      </c>
      <c r="M101" s="46">
        <v>0.14166666666666666</v>
      </c>
      <c r="N101" s="46">
        <f t="shared" si="17"/>
        <v>2.1527777777777771E-2</v>
      </c>
      <c r="O101" s="47">
        <v>31</v>
      </c>
    </row>
    <row r="102" spans="9:15" x14ac:dyDescent="0.25">
      <c r="I102" s="35">
        <v>10</v>
      </c>
      <c r="J102">
        <v>158</v>
      </c>
      <c r="K102">
        <v>187</v>
      </c>
      <c r="L102" s="46">
        <v>0.12083333333333333</v>
      </c>
      <c r="M102" s="46">
        <v>0.14305555555555557</v>
      </c>
      <c r="N102" s="46">
        <f t="shared" si="17"/>
        <v>2.222222222222224E-2</v>
      </c>
      <c r="O102" s="47">
        <v>32</v>
      </c>
    </row>
    <row r="103" spans="9:15" x14ac:dyDescent="0.25">
      <c r="I103" s="35">
        <v>11</v>
      </c>
      <c r="J103">
        <v>283</v>
      </c>
      <c r="K103">
        <v>310</v>
      </c>
      <c r="L103" s="46">
        <v>0.21736111111111112</v>
      </c>
      <c r="M103" s="46">
        <v>0.24097222222222223</v>
      </c>
      <c r="N103" s="46">
        <f t="shared" si="17"/>
        <v>2.361111111111111E-2</v>
      </c>
      <c r="O103" s="47">
        <v>34</v>
      </c>
    </row>
    <row r="104" spans="9:15" x14ac:dyDescent="0.25">
      <c r="I104" s="35">
        <v>12</v>
      </c>
      <c r="J104">
        <v>37</v>
      </c>
      <c r="K104">
        <v>72</v>
      </c>
      <c r="L104" s="46">
        <v>2.7083333333333334E-2</v>
      </c>
      <c r="M104" s="46">
        <v>5.4166666666666669E-2</v>
      </c>
      <c r="N104" s="46">
        <f t="shared" si="17"/>
        <v>2.7083333333333334E-2</v>
      </c>
      <c r="O104" s="47">
        <v>39</v>
      </c>
    </row>
    <row r="105" spans="9:15" x14ac:dyDescent="0.25">
      <c r="I105" s="35">
        <v>13</v>
      </c>
      <c r="J105">
        <v>148</v>
      </c>
      <c r="K105">
        <v>168</v>
      </c>
      <c r="L105" s="46">
        <v>0.11319444444444444</v>
      </c>
      <c r="M105" s="46">
        <v>0.12847222222222224</v>
      </c>
      <c r="N105" s="46">
        <f t="shared" si="17"/>
        <v>1.5277777777777793E-2</v>
      </c>
      <c r="O105" s="47">
        <v>22</v>
      </c>
    </row>
    <row r="106" spans="9:15" x14ac:dyDescent="0.25">
      <c r="I106" s="35">
        <v>14</v>
      </c>
      <c r="J106">
        <v>446</v>
      </c>
      <c r="K106">
        <v>467</v>
      </c>
      <c r="L106" s="46">
        <v>0.34236111111111112</v>
      </c>
      <c r="M106" s="46">
        <v>0.35902777777777778</v>
      </c>
      <c r="N106" s="46">
        <f t="shared" si="17"/>
        <v>1.6666666666666663E-2</v>
      </c>
      <c r="O106" s="47">
        <v>24</v>
      </c>
    </row>
    <row r="107" spans="9:15" x14ac:dyDescent="0.25">
      <c r="I107" s="35">
        <v>15</v>
      </c>
      <c r="J107">
        <v>487</v>
      </c>
      <c r="K107">
        <v>506</v>
      </c>
      <c r="L107" s="46">
        <v>0.3743055555555555</v>
      </c>
      <c r="M107" s="46">
        <v>0.3888888888888889</v>
      </c>
      <c r="N107" s="46">
        <f t="shared" si="17"/>
        <v>1.4583333333333393E-2</v>
      </c>
      <c r="O107" s="47">
        <v>21</v>
      </c>
    </row>
    <row r="108" spans="9:15" x14ac:dyDescent="0.25">
      <c r="I108" s="35">
        <v>16</v>
      </c>
      <c r="J108">
        <v>435</v>
      </c>
      <c r="K108">
        <v>469</v>
      </c>
      <c r="L108" s="46">
        <v>0.33402777777777781</v>
      </c>
      <c r="M108" s="46">
        <v>0.36041666666666666</v>
      </c>
      <c r="N108" s="46">
        <f t="shared" si="17"/>
        <v>2.6388888888888851E-2</v>
      </c>
      <c r="O108" s="47">
        <v>38</v>
      </c>
    </row>
    <row r="109" spans="9:15" x14ac:dyDescent="0.25">
      <c r="I109" s="35">
        <v>17</v>
      </c>
      <c r="J109">
        <v>96</v>
      </c>
      <c r="K109">
        <v>121</v>
      </c>
      <c r="L109" s="46">
        <v>7.2916666666666671E-2</v>
      </c>
      <c r="M109" s="46">
        <v>9.2361111111111116E-2</v>
      </c>
      <c r="N109" s="46">
        <f t="shared" si="17"/>
        <v>1.9444444444444445E-2</v>
      </c>
      <c r="O109" s="47">
        <v>28</v>
      </c>
    </row>
    <row r="110" spans="9:15" x14ac:dyDescent="0.25">
      <c r="I110" s="35">
        <v>18</v>
      </c>
      <c r="J110">
        <v>490</v>
      </c>
      <c r="K110">
        <v>521</v>
      </c>
      <c r="L110" s="46">
        <v>0.37638888888888888</v>
      </c>
      <c r="M110" s="46">
        <v>0.40069444444444446</v>
      </c>
      <c r="N110" s="46">
        <f t="shared" si="17"/>
        <v>2.430555555555558E-2</v>
      </c>
      <c r="O110" s="47">
        <v>35</v>
      </c>
    </row>
    <row r="111" spans="9:15" x14ac:dyDescent="0.25">
      <c r="I111" s="35">
        <v>19</v>
      </c>
      <c r="J111">
        <v>1057</v>
      </c>
      <c r="K111">
        <v>1093</v>
      </c>
      <c r="L111" s="46">
        <v>0.81388888888888899</v>
      </c>
      <c r="M111" s="46">
        <v>0.84166666666666667</v>
      </c>
      <c r="N111" s="46">
        <f t="shared" si="17"/>
        <v>2.7777777777777679E-2</v>
      </c>
      <c r="O111" s="47">
        <v>40</v>
      </c>
    </row>
    <row r="112" spans="9:15" x14ac:dyDescent="0.25">
      <c r="I112" s="35">
        <v>20</v>
      </c>
      <c r="J112">
        <v>939</v>
      </c>
      <c r="K112">
        <v>985</v>
      </c>
      <c r="L112" s="46">
        <v>0.72291666666666676</v>
      </c>
      <c r="M112" s="46">
        <v>0.76458333333333339</v>
      </c>
      <c r="N112" s="46">
        <f t="shared" si="17"/>
        <v>4.166666666666663E-2</v>
      </c>
      <c r="O112" s="47">
        <v>60</v>
      </c>
    </row>
    <row r="113" spans="9:15" x14ac:dyDescent="0.25">
      <c r="I113" s="35">
        <v>21</v>
      </c>
      <c r="J113">
        <v>281</v>
      </c>
      <c r="K113">
        <v>315</v>
      </c>
      <c r="L113" s="46">
        <v>0.21527777777777779</v>
      </c>
      <c r="M113" s="46">
        <v>0.24027777777777778</v>
      </c>
      <c r="N113" s="46">
        <f t="shared" si="17"/>
        <v>2.4999999999999994E-2</v>
      </c>
      <c r="O113" s="47">
        <v>36</v>
      </c>
    </row>
    <row r="114" spans="9:15" x14ac:dyDescent="0.25">
      <c r="I114" s="35">
        <v>22</v>
      </c>
      <c r="J114">
        <v>160</v>
      </c>
      <c r="K114">
        <v>195</v>
      </c>
      <c r="L114" s="46">
        <v>0.12222222222222223</v>
      </c>
      <c r="M114" s="46">
        <v>0.14930555555555555</v>
      </c>
      <c r="N114" s="46">
        <f t="shared" si="17"/>
        <v>2.708333333333332E-2</v>
      </c>
      <c r="O114" s="47">
        <v>39</v>
      </c>
    </row>
    <row r="115" spans="9:15" x14ac:dyDescent="0.25">
      <c r="I115" s="35">
        <v>23</v>
      </c>
      <c r="J115">
        <v>1174</v>
      </c>
      <c r="K115">
        <v>1193</v>
      </c>
      <c r="L115" s="46">
        <v>0.90416666666666667</v>
      </c>
      <c r="M115" s="46">
        <v>0.91805555555555562</v>
      </c>
      <c r="N115" s="46">
        <f t="shared" si="17"/>
        <v>1.3888888888888951E-2</v>
      </c>
      <c r="O115" s="47">
        <v>20</v>
      </c>
    </row>
    <row r="116" spans="9:15" x14ac:dyDescent="0.25">
      <c r="I116" s="35">
        <v>24</v>
      </c>
      <c r="J116">
        <v>898</v>
      </c>
      <c r="K116">
        <v>919</v>
      </c>
      <c r="L116" s="46">
        <v>0.69097222222222221</v>
      </c>
      <c r="M116" s="46">
        <v>0.70694444444444438</v>
      </c>
      <c r="N116" s="46">
        <f t="shared" si="17"/>
        <v>1.5972222222222165E-2</v>
      </c>
      <c r="O116" s="47">
        <v>23</v>
      </c>
    </row>
    <row r="117" spans="9:15" x14ac:dyDescent="0.25">
      <c r="I117" s="35">
        <v>25</v>
      </c>
      <c r="J117">
        <v>1101</v>
      </c>
      <c r="K117">
        <v>1128</v>
      </c>
      <c r="L117" s="46">
        <v>0.84791666666666676</v>
      </c>
      <c r="M117" s="46">
        <v>0.86805555555555547</v>
      </c>
      <c r="N117" s="46">
        <f t="shared" si="17"/>
        <v>2.0138888888888706E-2</v>
      </c>
      <c r="O117" s="47">
        <v>29</v>
      </c>
    </row>
    <row r="118" spans="9:15" x14ac:dyDescent="0.25">
      <c r="I118" s="35"/>
      <c r="N118" s="46"/>
    </row>
    <row r="119" spans="9:15" x14ac:dyDescent="0.25">
      <c r="J119" t="s">
        <v>54</v>
      </c>
      <c r="K119" t="s">
        <v>55</v>
      </c>
    </row>
    <row r="120" spans="9:15" x14ac:dyDescent="0.25">
      <c r="J120" t="s">
        <v>56</v>
      </c>
      <c r="K120" t="s">
        <v>57</v>
      </c>
    </row>
    <row r="121" spans="9:15" x14ac:dyDescent="0.25">
      <c r="J121" t="s">
        <v>58</v>
      </c>
      <c r="K121" t="s">
        <v>59</v>
      </c>
    </row>
    <row r="124" spans="9:15" x14ac:dyDescent="0.25">
      <c r="J124" t="s">
        <v>42</v>
      </c>
      <c r="K124">
        <f>77+6</f>
        <v>83</v>
      </c>
    </row>
    <row r="125" spans="9:15" x14ac:dyDescent="0.25">
      <c r="J125" t="s">
        <v>44</v>
      </c>
      <c r="K125">
        <v>0</v>
      </c>
    </row>
  </sheetData>
  <mergeCells count="8">
    <mergeCell ref="AL2:AM2"/>
    <mergeCell ref="AV2:AW2"/>
    <mergeCell ref="AL3:AM3"/>
    <mergeCell ref="AV3:AW3"/>
    <mergeCell ref="AL4:AM4"/>
    <mergeCell ref="AV4:AW4"/>
    <mergeCell ref="AL5:AM5"/>
    <mergeCell ref="AV5:AW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Luis</cp:lastModifiedBy>
  <dcterms:created xsi:type="dcterms:W3CDTF">2020-04-09T14:36:05Z</dcterms:created>
  <dcterms:modified xsi:type="dcterms:W3CDTF">2020-04-09T15:10:36Z</dcterms:modified>
</cp:coreProperties>
</file>